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60" yWindow="15" windowWidth="11145" windowHeight="10920" tabRatio="794" activeTab="0"/>
  </bookViews>
  <sheets>
    <sheet name="пфхд прил1" sheetId="1" r:id="rId1"/>
    <sheet name="прил 1" sheetId="2" r:id="rId2"/>
    <sheet name="прил 2 (к гр.7 прил1)" sheetId="3" r:id="rId3"/>
    <sheet name="210 (мун)" sheetId="4" r:id="rId4"/>
    <sheet name="210" sheetId="5" r:id="rId5"/>
    <sheet name="212,213 (мун)" sheetId="6" r:id="rId6"/>
    <sheet name="212,213" sheetId="7" r:id="rId7"/>
    <sheet name="проч" sheetId="8" r:id="rId8"/>
    <sheet name="221-224" sheetId="9" r:id="rId9"/>
    <sheet name="225-340" sheetId="10" r:id="rId10"/>
    <sheet name="225-340 (кр)" sheetId="11" r:id="rId11"/>
    <sheet name="225-340 (с.счет)" sheetId="12" r:id="rId12"/>
  </sheets>
  <definedNames>
    <definedName name="sub_10026" localSheetId="1">'прил 1'!$A$63</definedName>
    <definedName name="sub_1003" localSheetId="1">'прил 1'!$A$78</definedName>
    <definedName name="sub_10081" localSheetId="0">'пфхд прил1'!#REF!</definedName>
    <definedName name="sub_10082" localSheetId="1">'прил 1'!#REF!</definedName>
    <definedName name="sub_1008201" localSheetId="1">'прил 1'!$A$1</definedName>
    <definedName name="sub_100821" localSheetId="1">'прил 1'!$B$9</definedName>
    <definedName name="sub_100822" localSheetId="1">'прил 1'!$B$10</definedName>
    <definedName name="sub_100823" localSheetId="1">'прил 1'!$B$12</definedName>
    <definedName name="sub_100824" localSheetId="1">'прил 1'!$B$13</definedName>
    <definedName name="sub_100825" localSheetId="1">'прил 1'!$B$14</definedName>
    <definedName name="sub_100826" localSheetId="1">'прил 1'!$B$15</definedName>
    <definedName name="sub_100827" localSheetId="1">'прил 1'!$B$16</definedName>
    <definedName name="sub_100828" localSheetId="1">'прил 1'!$B$17</definedName>
    <definedName name="sub_100829" localSheetId="1">'прил 1'!$B$19</definedName>
    <definedName name="sub_10083" localSheetId="1">'прил 1'!#REF!</definedName>
    <definedName name="sub_100831" localSheetId="1">'прил 1'!$B$57</definedName>
    <definedName name="sub_100832" localSheetId="1">'прил 1'!$B$59</definedName>
    <definedName name="sub_100833" localSheetId="1">'прил 1'!$B$60</definedName>
    <definedName name="sub_100841" localSheetId="1">'прил 1'!$A$66</definedName>
    <definedName name="sub_100842" localSheetId="1">'прил 1'!$B$67</definedName>
    <definedName name="sub_100843" localSheetId="1">'прил 1'!$B$68</definedName>
    <definedName name="sub_100844" localSheetId="1">'прил 1'!$B$70</definedName>
    <definedName name="sub_100851" localSheetId="1">'прил 1'!$A$77</definedName>
    <definedName name="sub_100852" localSheetId="1">'прил 1'!$A$75</definedName>
    <definedName name="sub_100853" localSheetId="1">'прил 1'!$A$76</definedName>
    <definedName name="sub_108113" localSheetId="0">'пфхд прил1'!$D$65</definedName>
    <definedName name="sub_10816" localSheetId="0">'пфхд прил1'!$D$56</definedName>
    <definedName name="sub_108210" localSheetId="1">'прил 1'!$B$20</definedName>
    <definedName name="sub_108211" localSheetId="1">'прил 1'!$A$21</definedName>
    <definedName name="sub_108212" localSheetId="1">'прил 1'!$A$25</definedName>
    <definedName name="sub_108213" localSheetId="1">'прил 1'!#REF!</definedName>
    <definedName name="sub_108214" localSheetId="1">'прил 1'!#REF!</definedName>
    <definedName name="sub_108215" localSheetId="1">'прил 1'!#REF!</definedName>
    <definedName name="sub_108216" localSheetId="1">'прил 1'!#REF!</definedName>
    <definedName name="sub_108217" localSheetId="1">'прил 1'!$A$34</definedName>
    <definedName name="sub_108218" localSheetId="1">'прил 1'!$A$35</definedName>
    <definedName name="sub_108219" localSheetId="1">'прил 1'!#REF!</definedName>
    <definedName name="sub_108220" localSheetId="1">'прил 1'!$A$37</definedName>
    <definedName name="sub_108221" localSheetId="1">'прил 1'!$A$38</definedName>
    <definedName name="sub_108222" localSheetId="1">'прил 1'!$A$39</definedName>
    <definedName name="sub_108223" localSheetId="1">'прил 1'!$A$40</definedName>
    <definedName name="sub_108224" localSheetId="1">'прил 1'!$A$41</definedName>
    <definedName name="Z_105A7A2C_6C0D_49DC_82CC_F473F8A25BD1_.wvu.PrintArea" localSheetId="1" hidden="1">'прил 1'!$A$1:$M$86</definedName>
    <definedName name="Z_105A7A2C_6C0D_49DC_82CC_F473F8A25BD1_.wvu.PrintArea" localSheetId="0" hidden="1">'пфхд прил1'!$A$1:$K$71</definedName>
    <definedName name="Z_672E471B_FCAD_4072_BFE5_EE35F733C6C5_.wvu.PrintArea" localSheetId="0" hidden="1">'пфхд прил1'!$A$5:$M$43</definedName>
    <definedName name="Z_672E471B_FCAD_4072_BFE5_EE35F733C6C5_.wvu.PrintTitles" localSheetId="0" hidden="1">'пфхд прил1'!#REF!</definedName>
    <definedName name="Z_6FDE71EB_625C_4FBE_A387_22E6B8C5E8CB_.wvu.PrintArea" localSheetId="1" hidden="1">'прил 1'!$A$1:$M$86</definedName>
    <definedName name="Z_6FDE71EB_625C_4FBE_A387_22E6B8C5E8CB_.wvu.PrintArea" localSheetId="0" hidden="1">'пфхд прил1'!$A$1:$K$71</definedName>
    <definedName name="Z_91E52ED8_98BA_4048_B0B1_FA3EE8C14B0E_.wvu.PrintArea" localSheetId="1" hidden="1">'прил 1'!$A$1:$M$86</definedName>
    <definedName name="Z_91E52ED8_98BA_4048_B0B1_FA3EE8C14B0E_.wvu.PrintArea" localSheetId="0" hidden="1">'пфхд прил1'!$A$1:$K$71</definedName>
    <definedName name="Z_AE184393_1E32_4090_AD59_A8419551F2DB_.wvu.PrintArea" localSheetId="1" hidden="1">'прил 1'!$A$1:$M$86</definedName>
    <definedName name="Z_AE184393_1E32_4090_AD59_A8419551F2DB_.wvu.PrintArea" localSheetId="0" hidden="1">'пфхд прил1'!$A$1:$K$71</definedName>
    <definedName name="Z_B435C41A_C27D_4D23_922A_C718BB56624F_.wvu.PrintArea" localSheetId="0" hidden="1">'пфхд прил1'!$A$5:$M$43</definedName>
    <definedName name="Z_B435C41A_C27D_4D23_922A_C718BB56624F_.wvu.PrintTitles" localSheetId="0" hidden="1">'пфхд прил1'!#REF!</definedName>
    <definedName name="_xlnm.Print_Area" localSheetId="1">'прил 1'!$A$1:$M$86</definedName>
    <definedName name="_xlnm.Print_Area" localSheetId="2">'прил 2 (к гр.7 прил1)'!$A$1:$J$47</definedName>
    <definedName name="_xlnm.Print_Area" localSheetId="0">'пфхд прил1'!$A$1:$K$71</definedName>
  </definedNames>
  <calcPr fullCalcOnLoad="1"/>
</workbook>
</file>

<file path=xl/comments2.xml><?xml version="1.0" encoding="utf-8"?>
<comments xmlns="http://schemas.openxmlformats.org/spreadsheetml/2006/main">
  <authors>
    <author>Ирина Миронова</author>
    <author>Админ</author>
  </authors>
  <commentList>
    <comment ref="D57" authorId="0">
      <text>
        <r>
          <rPr>
            <b/>
            <sz val="9"/>
            <rFont val="Tahoma"/>
            <family val="2"/>
          </rPr>
          <t>Ирина Миронова:</t>
        </r>
        <r>
          <rPr>
            <sz val="9"/>
            <rFont val="Tahoma"/>
            <family val="2"/>
          </rPr>
          <t xml:space="preserve">
= графа.4 стр.260 соотв. Года для БЮДЖ
= графа.7 стр.260 для АВТОНОМ
</t>
        </r>
      </text>
    </comment>
    <comment ref="J48" authorId="0">
      <text>
        <r>
          <rPr>
            <b/>
            <sz val="9"/>
            <rFont val="Tahoma"/>
            <family val="2"/>
          </rPr>
          <t>Ирина Миронова:</t>
        </r>
        <r>
          <rPr>
            <sz val="9"/>
            <rFont val="Tahoma"/>
            <family val="2"/>
          </rPr>
          <t xml:space="preserve">
для автономных учреждений</t>
        </r>
      </text>
    </comment>
    <comment ref="E75" authorId="0">
      <text>
        <r>
          <rPr>
            <b/>
            <sz val="9"/>
            <rFont val="Tahoma"/>
            <family val="2"/>
          </rPr>
          <t>Ирина Миронова:</t>
        </r>
        <r>
          <rPr>
            <sz val="9"/>
            <rFont val="Tahoma"/>
            <family val="2"/>
          </rPr>
          <t xml:space="preserve">
сумма публ.обяз.перед физ.лицом, подлежащих исполнению в денежной форме, полномочия по исполнению кот. От имени органом мест.самоуправления передаются учреждению.</t>
        </r>
      </text>
    </comment>
    <comment ref="E77" authorId="1">
      <text>
        <r>
          <rPr>
            <b/>
            <sz val="9"/>
            <rFont val="Tahoma"/>
            <family val="2"/>
          </rPr>
          <t>Админ:</t>
        </r>
        <r>
          <rPr>
            <sz val="9"/>
            <rFont val="Tahoma"/>
            <family val="2"/>
          </rPr>
          <t xml:space="preserve">
тип средств 30</t>
        </r>
      </text>
    </comment>
  </commentList>
</comments>
</file>

<file path=xl/sharedStrings.xml><?xml version="1.0" encoding="utf-8"?>
<sst xmlns="http://schemas.openxmlformats.org/spreadsheetml/2006/main" count="1082" uniqueCount="417">
  <si>
    <t>Единица измерения: руб.</t>
  </si>
  <si>
    <t>Х</t>
  </si>
  <si>
    <t>(подпись)</t>
  </si>
  <si>
    <t>(расшифровка подписи)</t>
  </si>
  <si>
    <t>КОДЫ</t>
  </si>
  <si>
    <t>Дата</t>
  </si>
  <si>
    <t>по ОКЕИ</t>
  </si>
  <si>
    <t>Наименование показателя</t>
  </si>
  <si>
    <t>из них:</t>
  </si>
  <si>
    <t>в том числе:</t>
  </si>
  <si>
    <t>Начальник УО АМО</t>
  </si>
  <si>
    <t>В.А. Шевелев</t>
  </si>
  <si>
    <t>Наименование органа, осуществляющего функции и полномочия учредителя</t>
  </si>
  <si>
    <t>УТВЕРЖДАЮ</t>
  </si>
  <si>
    <t>(дата утверждения)</t>
  </si>
  <si>
    <t>Управление образования администрации  муниципального образования Новокубанский район</t>
  </si>
  <si>
    <t>Адрес фактического местонахождения</t>
  </si>
  <si>
    <t>№</t>
  </si>
  <si>
    <t>п/п</t>
  </si>
  <si>
    <t>Сумма, тыс. руб.</t>
  </si>
  <si>
    <t>Нефинансовые активы, всего: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</si>
  <si>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</si>
  <si>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</si>
  <si>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</si>
  <si>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</si>
  <si>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</si>
  <si>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</si>
  <si>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</si>
  <si>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</si>
  <si>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</si>
  <si>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</si>
  <si>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</si>
  <si>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</si>
  <si>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просроченная кредиторская задолженность</t>
  </si>
  <si>
    <t xml:space="preserve">на </t>
  </si>
  <si>
    <t>(последнюю отчетную дату)</t>
  </si>
  <si>
    <t>1.1.</t>
  </si>
  <si>
    <t>1.2.</t>
  </si>
  <si>
    <t>2.1.</t>
  </si>
  <si>
    <t>2.2.</t>
  </si>
  <si>
    <t>2.3.</t>
  </si>
  <si>
    <t>Код строки</t>
  </si>
  <si>
    <t>Объем финансового обеспечения, рублей (с точностью до двух знаков после запятой - 0,00)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</si>
  <si>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</si>
  <si>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</si>
  <si>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</si>
  <si>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</si>
  <si>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</si>
  <si>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</si>
  <si>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</si>
  <si>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</si>
  <si>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</si>
  <si>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</si>
  <si>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</si>
  <si>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</si>
  <si>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</si>
  <si>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</si>
  <si>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Поступление финансовых активов, всего:</t>
  </si>
  <si>
    <t>из них: увеличение остатков средств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</si>
  <si>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</si>
  <si>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</si>
  <si>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</si>
  <si>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</si>
  <si>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</si>
  <si>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(очередной финансовый год и плановый период).</t>
  </si>
  <si>
    <t>Код по бюджетной классификации Российской Федерации</t>
  </si>
  <si>
    <t>субсидия на финансовое обеспечение выполнения муниципального задания, их них:</t>
  </si>
  <si>
    <t>Всего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</si>
  <si>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</si>
  <si>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</si>
  <si>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</si>
  <si>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на закупку товаров работ, услуг по году начала закупки:</t>
  </si>
  <si>
    <t>Год начала закупки</t>
  </si>
  <si>
    <t>на 2018 год</t>
  </si>
  <si>
    <t>на 2019 год</t>
  </si>
  <si>
    <t>Выплаты по расходам на закупку товаров, работ, услуг всего:</t>
  </si>
  <si>
    <t>0001</t>
  </si>
  <si>
    <t>1001</t>
  </si>
  <si>
    <t>2001</t>
  </si>
  <si>
    <t>на оплату контрактов заключенных до начала очередного финансового года:</t>
  </si>
  <si>
    <t>(должность лица, утверждающего документ)</t>
  </si>
  <si>
    <r>
      <rPr>
        <sz val="9"/>
        <rFont val="Times New Roman"/>
        <family val="1"/>
      </rPr>
      <t>Приложение № 1</t>
    </r>
    <r>
      <rPr>
        <sz val="8"/>
        <rFont val="Times New Roman"/>
        <family val="1"/>
      </rPr>
      <t xml:space="preserve"> к Порядку составления и утверждения плана финансово-хозяйственной деятельности муниципального бюджетного и автоносномного учреждения муниципального образования Новокубанский район, функции и полномочия учредителя в отношении которого осуществляет администрация муниципального образования Новокубанский район</t>
    </r>
  </si>
  <si>
    <r>
      <rPr>
        <sz val="9"/>
        <rFont val="Times New Roman"/>
        <family val="1"/>
      </rPr>
      <t>Приложение № 1</t>
    </r>
    <r>
      <rPr>
        <sz val="8"/>
        <rFont val="Times New Roman"/>
        <family val="1"/>
      </rPr>
      <t xml:space="preserve"> к постановлению администрации муниципального образования Новокубанский район от 20.07.2016 г.    № 625</t>
    </r>
  </si>
  <si>
    <t>ПЛАН</t>
  </si>
  <si>
    <t>Наименование  муниципального учреждения (подразделения)</t>
  </si>
  <si>
    <t>ИНН</t>
  </si>
  <si>
    <t>КПП</t>
  </si>
  <si>
    <t>Код по реестру</t>
  </si>
  <si>
    <t>по ОКВ</t>
  </si>
  <si>
    <t>финансово-хозяйственной деятельности на</t>
  </si>
  <si>
    <t xml:space="preserve">1.  Сведения о деятельности муниципального учреждения </t>
  </si>
  <si>
    <t>1.4. Общая балансовая стоимость недвижимого муниципального имущества на дату составления Плана, руб. в том числе:</t>
  </si>
  <si>
    <t>1.4.1. Стоимость имущества, закрепленного собственником имущества за  учреждением на праве оперативного управления, руб.</t>
  </si>
  <si>
    <t>1.4.2. Стоимость имущества, приобретенного учреждением (подразделением) за счет выделенных собственником имущества учреждения средств, руб.</t>
  </si>
  <si>
    <t>1.4.3. Стоимость имущества, приобретенного  учреждением за счет доходов, полученных от платной и иной приносящей доход деятельности, руб.</t>
  </si>
  <si>
    <t>1.5. Общая балансовая стоимость движимого муниципального имущества на дату составления Плана, руб. в том числе:</t>
  </si>
  <si>
    <t>1.5.1. Балансовая стоимость особо ценного движимого имущества , руб.</t>
  </si>
  <si>
    <t xml:space="preserve">2. Показатели финансового состояния учреждения (подразделения) </t>
  </si>
  <si>
    <r>
      <t xml:space="preserve">в соответствии с </t>
    </r>
    <r>
      <rPr>
        <sz val="10"/>
        <color indexed="30"/>
        <rFont val="Times New Roman"/>
        <family val="1"/>
      </rPr>
      <t>Федеральным законом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от 5 апреля 2013 года № 44-ФЗ </t>
    </r>
    <r>
      <rPr>
        <sz val="10"/>
        <rFont val="Times New Roman"/>
        <family val="1"/>
      </rPr>
      <t>«О контрактной системе в сфере закупок товаров, работ, услуг для обеспечения государственных и муниципальных нужд»</t>
    </r>
  </si>
  <si>
    <r>
      <t xml:space="preserve">в соответствии с </t>
    </r>
    <r>
      <rPr>
        <sz val="10"/>
        <color indexed="30"/>
        <rFont val="Times New Roman"/>
        <family val="1"/>
      </rPr>
      <t>Федеральным законом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от 18 июля 2011 года № 223-ФЗ</t>
    </r>
    <r>
      <rPr>
        <sz val="10"/>
        <rFont val="Times New Roman"/>
        <family val="1"/>
      </rPr>
      <t xml:space="preserve"> «О закупках товаров, работ, услуг отдельными видами юридических лиц»</t>
    </r>
  </si>
  <si>
    <t>безвозмездные перечисления  организациям</t>
  </si>
  <si>
    <t>доходы от штрафов, пеней, иных сумм принудительного изъятия</t>
  </si>
  <si>
    <t>3. Показатели по поступлениям и выплатам учреждения (подразделения) на</t>
  </si>
  <si>
    <t xml:space="preserve">4. Показатели выплат по расходам на закупку товаров, работ, услуг учреждения (подразделения) на </t>
  </si>
  <si>
    <t>выплаты</t>
  </si>
  <si>
    <t>х</t>
  </si>
  <si>
    <t>Сумма (руб., с точностью до двух знаков после запятой - 0,00)</t>
  </si>
  <si>
    <t>Поступление</t>
  </si>
  <si>
    <t>Выбытие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</si>
  <si>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</si>
  <si>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</si>
  <si>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</si>
  <si>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5. Сведения о средствах, поступающих во временное распоряжение учреждения (подразделения) на</t>
  </si>
  <si>
    <t xml:space="preserve">                                                                                                   </t>
  </si>
  <si>
    <t xml:space="preserve">  (очередной финансовый год)</t>
  </si>
  <si>
    <t>010</t>
  </si>
  <si>
    <t>020</t>
  </si>
  <si>
    <t>030</t>
  </si>
  <si>
    <t>040</t>
  </si>
  <si>
    <r>
      <t xml:space="preserve">Объем бюджетных инвестиций (в части переданных полномочий муниципального заказчика в соответствии с </t>
    </r>
    <r>
      <rPr>
        <sz val="12"/>
        <color indexed="8"/>
        <rFont val="Times New Roman"/>
        <family val="1"/>
      </rPr>
      <t>Бюджетным кодексом</t>
    </r>
    <r>
      <rPr>
        <sz val="12"/>
        <rFont val="Times New Roman"/>
        <family val="1"/>
      </rPr>
      <t xml:space="preserve"> Российской Федерации), всего:</t>
    </r>
  </si>
  <si>
    <t>6. Справочная информация</t>
  </si>
  <si>
    <t>Главный бухгалтер муниципального учреждения (подразделения)</t>
  </si>
  <si>
    <t>Исполнитель: тел. 3-09-23</t>
  </si>
  <si>
    <t>Т.Л. Гатилова</t>
  </si>
  <si>
    <t>субсидии, предоставляемые в соответствии с абзацем вторым пункта 1 статьи 78.1 Бюджетного кодекса Российской Федерации (ИНЫЕ ЦЕЛИ)  (5)</t>
  </si>
  <si>
    <t>субсидии на осуществление капитальных вложений (6)</t>
  </si>
  <si>
    <t>бюджет муниципального образования Новокубанский район (4)</t>
  </si>
  <si>
    <t>краевой бюджет (4)</t>
  </si>
  <si>
    <t>средства обязательного медицинского страхования (при наличии) (7)</t>
  </si>
  <si>
    <t>всего (2)</t>
  </si>
  <si>
    <t>3</t>
  </si>
  <si>
    <t>доходы от собственности</t>
  </si>
  <si>
    <t xml:space="preserve">в том числе: </t>
  </si>
  <si>
    <t>1-ый год Планового периода</t>
  </si>
  <si>
    <t>2-ой год Планового периода</t>
  </si>
  <si>
    <t>прочие выплаты</t>
  </si>
  <si>
    <t>налог на имущество и земельный налог</t>
  </si>
  <si>
    <t>прочие налоги и сборы (загряз.окр.среды)</t>
  </si>
  <si>
    <t>Выплаты всего:</t>
  </si>
  <si>
    <t>130</t>
  </si>
  <si>
    <t>180</t>
  </si>
  <si>
    <t>111</t>
  </si>
  <si>
    <t>119</t>
  </si>
  <si>
    <t>112</t>
  </si>
  <si>
    <t>851</t>
  </si>
  <si>
    <t>852</t>
  </si>
  <si>
    <t>853</t>
  </si>
  <si>
    <t>прочие поступление</t>
  </si>
  <si>
    <r>
      <t>расходы на закупку товаров, работ, услуг, всего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9"/>
        <rFont val="Times New Roman"/>
        <family val="1"/>
      </rPr>
      <t>(косгу 221,222,223,225,226,310,340)</t>
    </r>
  </si>
  <si>
    <t>СОГЛАСОВАНО</t>
  </si>
  <si>
    <t xml:space="preserve">                     (подпись)                                       (расшифровка подписи)</t>
  </si>
  <si>
    <t>кредиторская задолженность(товары, работы, услуги):</t>
  </si>
  <si>
    <t>кредиторская задолженность (по заработной плате и начислениям на заработную плату)</t>
  </si>
  <si>
    <t>2.4.</t>
  </si>
  <si>
    <t>2.5.</t>
  </si>
  <si>
    <t>3.</t>
  </si>
  <si>
    <t>3.1.</t>
  </si>
  <si>
    <t>3.2.</t>
  </si>
  <si>
    <t>Приложение № 2</t>
  </si>
  <si>
    <t>к Требованиям к плану финансово-хозяйственной</t>
  </si>
  <si>
    <t>деятельности государственного (муниципального) учреждения,</t>
  </si>
  <si>
    <t>утв. приказом Минфина России от 28 июля 2010 г. № 81н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</si>
  <si>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</si>
  <si>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</si>
  <si>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</si>
  <si>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</si>
  <si>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</si>
  <si>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</si>
  <si>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</si>
  <si>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</si>
  <si>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</si>
  <si>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Районный</t>
  </si>
  <si>
    <t>Фонд оплаты</t>
  </si>
  <si>
    <t>группа</t>
  </si>
  <si>
    <t>численность,</t>
  </si>
  <si>
    <t>всего</t>
  </si>
  <si>
    <t>надбавка к</t>
  </si>
  <si>
    <t>коэффициент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</si>
  <si>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</si>
  <si>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</si>
  <si>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</si>
  <si>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</si>
  <si>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</si>
  <si>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</si>
  <si>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</si>
  <si>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</si>
  <si>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</si>
  <si>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</si>
  <si>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8/100)×</t>
  </si>
  <si>
    <t>окладу</t>
  </si>
  <si>
    <t>характера</t>
  </si>
  <si>
    <t>гр. 9×12)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</si>
  <si>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</si>
  <si>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</si>
  <si>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</si>
  <si>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</si>
  <si>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</si>
  <si>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</si>
  <si>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</si>
  <si>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</si>
  <si>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</si>
  <si>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</si>
  <si>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</si>
  <si>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</si>
  <si>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</si>
  <si>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</si>
  <si>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</si>
  <si>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</si>
  <si>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</si>
  <si>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</si>
  <si>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</si>
  <si>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</si>
  <si>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</si>
  <si>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</si>
  <si>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</si>
  <si>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</si>
  <si>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</si>
  <si>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</si>
  <si>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</si>
  <si>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</si>
  <si>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</si>
  <si>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</si>
  <si>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</si>
  <si>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</si>
  <si>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</si>
  <si>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Страховые взносы в Фонд социального страхования Российской</t>
  </si>
  <si>
    <t>Федерации, всего</t>
  </si>
  <si>
    <t xml:space="preserve">обязательное социальное страхование на случай временной </t>
  </si>
  <si>
    <t>обязательное социальное страхование от несчастных случаев</t>
  </si>
  <si>
    <t>Страховые взносы в Федеральный фонд обязательного медицинского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</si>
  <si>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</si>
  <si>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</si>
  <si>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</si>
  <si>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</si>
  <si>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</si>
  <si>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</si>
  <si>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</si>
  <si>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</si>
  <si>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</si>
  <si>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</si>
  <si>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</si>
  <si>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</si>
  <si>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</si>
  <si>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</si>
  <si>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</si>
  <si>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</si>
  <si>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</si>
  <si>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</si>
  <si>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</si>
  <si>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</si>
  <si>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</si>
  <si>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</si>
  <si>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</si>
  <si>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</si>
  <si>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</si>
  <si>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</si>
  <si>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</si>
  <si>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</si>
  <si>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</si>
  <si>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</si>
  <si>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</si>
  <si>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</si>
  <si>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</si>
  <si>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</si>
  <si>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</si>
  <si>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</si>
  <si>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</si>
  <si>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</si>
  <si>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</si>
  <si>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</si>
  <si>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</si>
  <si>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</si>
  <si>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</si>
  <si>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</si>
  <si>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</si>
  <si>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(обоснование)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</si>
  <si>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</si>
  <si>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</si>
  <si>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</si>
  <si>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</si>
  <si>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6.6. Расчет (обоснование) расходов на оплату прочих работ, услуг</t>
  </si>
  <si>
    <t>договоров</t>
  </si>
  <si>
    <t>услуги, руб.</t>
  </si>
  <si>
    <t>6.7. Расчет (обоснование)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</si>
  <si>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</si>
  <si>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</si>
  <si>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</si>
  <si>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</si>
  <si>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краевой бюджет</t>
  </si>
  <si>
    <t>Исполнитель</t>
  </si>
  <si>
    <t>краевой бюджет (стимулирование отд.категорий, педагоги)</t>
  </si>
  <si>
    <t>925 0701 01 1 01 60860 110</t>
  </si>
  <si>
    <t>краевой бюджет (стимулирование отд.категорий)</t>
  </si>
  <si>
    <t>муниципальный бюджет</t>
  </si>
  <si>
    <t>Интеренет</t>
  </si>
  <si>
    <t>925 0701 01 1 01 00590 240</t>
  </si>
  <si>
    <t xml:space="preserve">Экология </t>
  </si>
  <si>
    <t>925 0701 01 1 01 00590 850</t>
  </si>
  <si>
    <r>
      <t>на производстве и профессиональных заболеваний по ставке</t>
    </r>
    <r>
      <rPr>
        <sz val="10"/>
        <color indexed="56"/>
        <rFont val="Times New Roman"/>
        <family val="1"/>
      </rPr>
      <t xml:space="preserve"> </t>
    </r>
    <r>
      <rPr>
        <b/>
        <sz val="10"/>
        <color indexed="17"/>
        <rFont val="Times New Roman"/>
        <family val="1"/>
      </rPr>
      <t>0,2 %</t>
    </r>
  </si>
  <si>
    <r>
      <t>нетрудоспособности и в связи с материнством по ставке</t>
    </r>
    <r>
      <rPr>
        <b/>
        <sz val="10"/>
        <rFont val="Times New Roman"/>
        <family val="1"/>
      </rPr>
      <t xml:space="preserve"> </t>
    </r>
    <r>
      <rPr>
        <b/>
        <sz val="10"/>
        <color indexed="17"/>
        <rFont val="Times New Roman"/>
        <family val="1"/>
      </rPr>
      <t>2,9 %</t>
    </r>
  </si>
  <si>
    <r>
      <t xml:space="preserve">по ставке </t>
    </r>
    <r>
      <rPr>
        <b/>
        <sz val="10"/>
        <color indexed="17"/>
        <rFont val="Times New Roman"/>
        <family val="1"/>
      </rPr>
      <t>22,0 %</t>
    </r>
  </si>
  <si>
    <r>
      <t xml:space="preserve">страхования, всего (по ставке </t>
    </r>
    <r>
      <rPr>
        <b/>
        <sz val="10"/>
        <color indexed="17"/>
        <rFont val="Times New Roman"/>
        <family val="1"/>
      </rPr>
      <t>5,1 %</t>
    </r>
    <r>
      <rPr>
        <sz val="10"/>
        <rFont val="Times New Roman"/>
        <family val="1"/>
      </rPr>
      <t>)</t>
    </r>
  </si>
  <si>
    <t>Заработная плата</t>
  </si>
  <si>
    <t>Налог на имущество</t>
  </si>
  <si>
    <t>Выплата по уходу за ребенком</t>
  </si>
  <si>
    <t>Абон.плата</t>
  </si>
  <si>
    <t>Газ (тыс.м3)</t>
  </si>
  <si>
    <t>Тепло (Гкал)</t>
  </si>
  <si>
    <t>Электрическая энергия (тыс.КВт)</t>
  </si>
  <si>
    <t>Вода, канализация (м3)</t>
  </si>
  <si>
    <t>Вывоз ЖБО</t>
  </si>
  <si>
    <t>средства от приносящей доход деятельности (род.плата)</t>
  </si>
  <si>
    <t>продукты</t>
  </si>
  <si>
    <t xml:space="preserve"> диз.топл, гсм</t>
  </si>
  <si>
    <t>материальные затраты (присмотр и уход)</t>
  </si>
  <si>
    <t>6.8. Расчет (обоснование) расходов на приобретение основных средств,</t>
  </si>
  <si>
    <t>дезинфекция</t>
  </si>
  <si>
    <t xml:space="preserve"> вывоз ТБО</t>
  </si>
  <si>
    <t>ТО АПС</t>
  </si>
  <si>
    <t>ТО газ.оборуд.</t>
  </si>
  <si>
    <t>ТО мед.техники</t>
  </si>
  <si>
    <t>ТО тревож.кнопки</t>
  </si>
  <si>
    <t>опрессовка сист.отопления</t>
  </si>
  <si>
    <t>охрана тревож.кнопки</t>
  </si>
  <si>
    <t>обучение</t>
  </si>
  <si>
    <t>ИТОГО по КВР 240, руб.</t>
  </si>
  <si>
    <t>ИТОГО по КВР 111, руб.</t>
  </si>
  <si>
    <t>ИТОГО по КВР 119, руб.</t>
  </si>
  <si>
    <r>
      <rPr>
        <sz val="9"/>
        <rFont val="Times New Roman"/>
        <family val="1"/>
      </rPr>
      <t>Приложение № 2</t>
    </r>
    <r>
      <rPr>
        <sz val="8"/>
        <rFont val="Times New Roman"/>
        <family val="1"/>
      </rPr>
      <t xml:space="preserve"> к постановлению администрации муниципального образования Новокубанский район от 20.07.2016 г.    № 625</t>
    </r>
  </si>
  <si>
    <r>
      <rPr>
        <sz val="9"/>
        <rFont val="Times New Roman"/>
        <family val="1"/>
      </rPr>
      <t>Приложение № 2</t>
    </r>
    <r>
      <rPr>
        <sz val="8"/>
        <rFont val="Times New Roman"/>
        <family val="1"/>
      </rPr>
      <t xml:space="preserve"> к Порядку составления и утверждения плана финансово-хозяйственной деятельности муниципального бюджетного и автоносномного учреждения муниципального образования Новокубанский район, функции и полномочия учредителя в отношении которого осуществляет администрация муниципального образования Новокубанский район</t>
    </r>
  </si>
  <si>
    <t>(наименование должности лица, утверждающего документ, наименование органа, осуществляющего функции и полномочия учредителя учреждения)</t>
  </si>
  <si>
    <t>СВЕДЕНИЯ ОБ ОПЕРАЦИЯХ С ЦЕЛЕВЫМИ СУБСИДИЯМИ,</t>
  </si>
  <si>
    <t xml:space="preserve">предоставленными муниципальному учреждению на </t>
  </si>
  <si>
    <r>
      <t xml:space="preserve">Форма по </t>
    </r>
    <r>
      <rPr>
        <sz val="10"/>
        <color indexed="8"/>
        <rFont val="Times New Roman"/>
        <family val="1"/>
      </rPr>
      <t>ОКУД</t>
    </r>
  </si>
  <si>
    <t>0501016</t>
  </si>
  <si>
    <t>Муниципальное учреждение (подразделение)</t>
  </si>
  <si>
    <t>по ОКПО</t>
  </si>
  <si>
    <t>55100964</t>
  </si>
  <si>
    <t>ИНН/КПП</t>
  </si>
  <si>
    <t>2343015535 / 234301001</t>
  </si>
  <si>
    <t>Дата представления предыдущих Сведений</t>
  </si>
  <si>
    <t>Наименование бюджета</t>
  </si>
  <si>
    <t>Муниципальный</t>
  </si>
  <si>
    <r>
      <t xml:space="preserve">по </t>
    </r>
    <r>
      <rPr>
        <sz val="10"/>
        <color indexed="8"/>
        <rFont val="Times New Roman"/>
        <family val="1"/>
      </rPr>
      <t>ОКТМО</t>
    </r>
  </si>
  <si>
    <t>03634101001</t>
  </si>
  <si>
    <r>
      <t xml:space="preserve">Глава по </t>
    </r>
    <r>
      <rPr>
        <sz val="10"/>
        <color indexed="8"/>
        <rFont val="Times New Roman"/>
        <family val="1"/>
      </rPr>
      <t>БК</t>
    </r>
  </si>
  <si>
    <t>Наименование органа, осуществляющего ведение лицевого счета</t>
  </si>
  <si>
    <t>Единица измерения: руб. (с точностью до второго десятичного знака)</t>
  </si>
  <si>
    <r>
      <t xml:space="preserve">по </t>
    </r>
    <r>
      <rPr>
        <sz val="10"/>
        <color indexed="8"/>
        <rFont val="Times New Roman"/>
        <family val="1"/>
      </rPr>
      <t>ОКЕИ</t>
    </r>
  </si>
  <si>
    <t>383</t>
  </si>
  <si>
    <t>_____________________________________</t>
  </si>
  <si>
    <r>
      <t xml:space="preserve">по </t>
    </r>
    <r>
      <rPr>
        <sz val="10"/>
        <color indexed="8"/>
        <rFont val="Times New Roman"/>
        <family val="1"/>
      </rPr>
      <t>ОКВ</t>
    </r>
  </si>
  <si>
    <t>643</t>
  </si>
  <si>
    <t>  (наименование иностранной валюты)</t>
  </si>
  <si>
    <t>Наименование субсидии</t>
  </si>
  <si>
    <t>Код субсидии</t>
  </si>
  <si>
    <r>
      <t xml:space="preserve">Код по </t>
    </r>
    <r>
      <rPr>
        <sz val="12"/>
        <color indexed="8"/>
        <rFont val="Times New Roman"/>
        <family val="1"/>
      </rPr>
      <t>бюджетной классификации</t>
    </r>
    <r>
      <rPr>
        <sz val="12"/>
        <rFont val="Times New Roman"/>
        <family val="1"/>
      </rPr>
      <t xml:space="preserve"> Российской Федерации</t>
    </r>
  </si>
  <si>
    <t>Код объекта ФАИП</t>
  </si>
  <si>
    <t xml:space="preserve">Разрешенный к использованию остаток субсидии прошлых лет на начало 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</si>
  <si>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</si>
  <si>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</si>
  <si>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</si>
  <si>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</si>
  <si>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</si>
  <si>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Номер страницы</t>
  </si>
  <si>
    <t>Всего страниц</t>
  </si>
  <si>
    <t xml:space="preserve">                                                                                                                                                                               (подпись)                                                                 (расшифровка подписи)</t>
  </si>
  <si>
    <r>
      <t xml:space="preserve">Главный бухгалтер муниципального учреждения             ___________________                                  </t>
    </r>
    <r>
      <rPr>
        <u val="single"/>
        <sz val="14"/>
        <rFont val="Times New Roman"/>
        <family val="1"/>
      </rPr>
      <t xml:space="preserve"> Т.Л. Гатилова</t>
    </r>
  </si>
  <si>
    <t xml:space="preserve">                                                                                                                                                              (подпись)                                                                   (расшифровка подписи)</t>
  </si>
  <si>
    <t xml:space="preserve">                                                                                                     </t>
  </si>
  <si>
    <t>Муниципального дошкольного образовательного бюджетного учреждения детского сада №25 " Колокольчик"  ст.Советской муниципального образования Новокубанский район</t>
  </si>
  <si>
    <t>Заведующий  МДОБУ № 25</t>
  </si>
  <si>
    <t>И.Е.Трубилко</t>
  </si>
  <si>
    <t>Противопожарные мероприятия по обслуживанию установленного оборудования</t>
  </si>
  <si>
    <t>06.10140.02</t>
  </si>
  <si>
    <t>925 0701 06 2 00 10140 244 225</t>
  </si>
  <si>
    <t>земельный налог</t>
  </si>
  <si>
    <t>медосмотр сотрудников</t>
  </si>
  <si>
    <t>приобретение мз</t>
  </si>
  <si>
    <t>352230, Россия, Краснодарский край, Новокубанский район, ст.Советская, ул.Бурдовой 81</t>
  </si>
  <si>
    <t>О.А.Ганшу</t>
  </si>
  <si>
    <t>925</t>
  </si>
  <si>
    <t>Начальник управления образования администрации  муниципального образования Новокубанский район</t>
  </si>
  <si>
    <t>В.А.Шевелев</t>
  </si>
  <si>
    <t>Финансовое управление администрации муниципального образования Новокубанский район</t>
  </si>
  <si>
    <t>120</t>
  </si>
  <si>
    <t>140</t>
  </si>
  <si>
    <t>150</t>
  </si>
  <si>
    <t>110</t>
  </si>
  <si>
    <t>310</t>
  </si>
  <si>
    <t>850</t>
  </si>
  <si>
    <t>242</t>
  </si>
  <si>
    <t>244</t>
  </si>
  <si>
    <t>500</t>
  </si>
  <si>
    <t>600</t>
  </si>
  <si>
    <t>Заведующий МДОБУ № 25                        ___________________                                                    И.Е.Трубилко</t>
  </si>
  <si>
    <r>
      <t xml:space="preserve">Ответственный исполнитель   бухгалтер                    _____________            </t>
    </r>
    <r>
      <rPr>
        <u val="single"/>
        <sz val="14"/>
        <rFont val="Times New Roman"/>
        <family val="1"/>
      </rPr>
      <t>О.А.Ганшу            3-09-22</t>
    </r>
  </si>
  <si>
    <t>Командировочные расходы (проезд)</t>
  </si>
  <si>
    <t>согл</t>
  </si>
  <si>
    <t>2017</t>
  </si>
  <si>
    <t>2018 год и на плановый период 2019 и 2020 гг.</t>
  </si>
  <si>
    <t>краевой бюджет 50.03.01</t>
  </si>
  <si>
    <t>краевой бюджет 50.06.00</t>
  </si>
  <si>
    <t>925 0701 01 1 01 00590 110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</si>
  <si>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</t>
  </si>
  <si>
    <t>экология, иные платежи (штрафы)</t>
  </si>
  <si>
    <t>на 2018 г.                    очередной финансовый год</t>
  </si>
  <si>
    <t>на 2019 г.                1-ый год планового периода</t>
  </si>
  <si>
    <t>на 2020 г.                2-ой год планового периода</t>
  </si>
  <si>
    <t>на 2019г.                1-ый год планового периода</t>
  </si>
  <si>
    <t>на 2020г.                2-ой год планового периода</t>
  </si>
  <si>
    <t>2018 год</t>
  </si>
  <si>
    <t>Г.И.Середа</t>
  </si>
  <si>
    <t>И.С.Тырина</t>
  </si>
  <si>
    <t>1.1. Цели деятельности  учреждения (подразделения):создание условий для реализации и гарантированного гражданам Российской Федерации права на получение общедоступного  и бесплатного дошкольного образования в соответствии с Федеральным  государственным стандартом  дошкольного образования, а также правом на получение бесплатного образования.</t>
  </si>
  <si>
    <t>1.2. Виды деятельности муниципального  учреждения (подразделения): реализация  основной образовательной программы  дошкольного образования.</t>
  </si>
  <si>
    <r>
      <t xml:space="preserve">1.3. Перечень услуг (работ),  относящихся в соответствии с уством (положением подразделения) к основным видам деятельности учреждения (подразделения0, предоставление которых для физических и юридических лиц осуществляется, в том числе за плату: </t>
    </r>
    <r>
      <rPr>
        <sz val="12"/>
        <color indexed="10"/>
        <rFont val="Times New Roman"/>
        <family val="1"/>
      </rPr>
      <t>охрана жизни и укрепления физического и психологического здоровья детей в том числе  и эмоционального благополучия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</si>
</sst>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%"/>
    <numFmt numFmtId="183" formatCode="[$-FC19]d\ mmmm\ yyyy\ &quot;г.&quot;"/>
    <numFmt numFmtId="184" formatCode="[$-FC19]dd\ mmmm\ yyyy\ \г\.;@"/>
    <numFmt numFmtId="185" formatCode="#,##0.00\ &quot;₽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800]dddd\,\ mmmm\ dd\,\ yyyy"/>
    <numFmt numFmtId="191" formatCode="dd/mm/yy;@"/>
    <numFmt numFmtId="192" formatCode="#,##0_ ;\-#,##0\ "/>
    <numFmt numFmtId="193" formatCode="#,##0.00_ ;\-#,##0.00\ "/>
  </numFmts>
  <fonts count="87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"/>
      <family val="2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0"/>
      <color indexed="30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i/>
      <sz val="12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i/>
      <sz val="14"/>
      <color indexed="63"/>
      <name val="Times New Roman"/>
      <family val="1"/>
    </font>
    <font>
      <sz val="12"/>
      <color indexed="60"/>
      <name val="Times New Roman"/>
      <family val="1"/>
    </font>
    <font>
      <sz val="12"/>
      <color indexed="63"/>
      <name val="Times New Roman"/>
      <family val="1"/>
    </font>
    <font>
      <sz val="9"/>
      <color indexed="21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0"/>
      <color indexed="56"/>
      <name val="Times New Roman"/>
      <family val="1"/>
    </font>
    <font>
      <b/>
      <sz val="10"/>
      <color indexed="17"/>
      <name val="Times New Roman"/>
      <family val="1"/>
    </font>
    <font>
      <u val="single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b/>
      <u val="single"/>
      <sz val="14"/>
      <name val="Arial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u val="single"/>
      <sz val="14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6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Font="1" applyAlignment="1">
      <alignment horizontal="right"/>
    </xf>
    <xf numFmtId="49" fontId="3" fillId="0" borderId="20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9" fillId="0" borderId="0" xfId="0" applyFont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9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3" fillId="33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justify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3" fontId="3" fillId="0" borderId="24" xfId="0" applyNumberFormat="1" applyFont="1" applyBorder="1" applyAlignment="1">
      <alignment horizontal="center" vertical="center" wrapText="1"/>
    </xf>
    <xf numFmtId="43" fontId="3" fillId="0" borderId="26" xfId="0" applyNumberFormat="1" applyFont="1" applyBorder="1" applyAlignment="1">
      <alignment horizontal="center" vertical="center" wrapText="1"/>
    </xf>
    <xf numFmtId="43" fontId="3" fillId="0" borderId="23" xfId="0" applyNumberFormat="1" applyFont="1" applyBorder="1" applyAlignment="1">
      <alignment horizontal="center" vertical="center" wrapText="1"/>
    </xf>
    <xf numFmtId="43" fontId="3" fillId="0" borderId="26" xfId="0" applyNumberFormat="1" applyFont="1" applyBorder="1" applyAlignment="1">
      <alignment vertical="center" wrapText="1"/>
    </xf>
    <xf numFmtId="43" fontId="3" fillId="33" borderId="26" xfId="0" applyNumberFormat="1" applyFont="1" applyFill="1" applyBorder="1" applyAlignment="1">
      <alignment horizontal="center" vertical="center" wrapText="1"/>
    </xf>
    <xf numFmtId="43" fontId="3" fillId="0" borderId="2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7" fillId="0" borderId="20" xfId="0" applyFont="1" applyBorder="1" applyAlignment="1">
      <alignment vertical="center" wrapText="1"/>
    </xf>
    <xf numFmtId="0" fontId="23" fillId="0" borderId="16" xfId="0" applyFont="1" applyBorder="1" applyAlignment="1">
      <alignment/>
    </xf>
    <xf numFmtId="0" fontId="7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43" fontId="3" fillId="0" borderId="28" xfId="0" applyNumberFormat="1" applyFont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43" fontId="3" fillId="34" borderId="29" xfId="0" applyNumberFormat="1" applyFont="1" applyFill="1" applyBorder="1" applyAlignment="1">
      <alignment horizontal="center" vertical="center" wrapText="1"/>
    </xf>
    <xf numFmtId="184" fontId="5" fillId="0" borderId="3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0" fontId="3" fillId="34" borderId="3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84" fontId="26" fillId="0" borderId="0" xfId="0" applyNumberFormat="1" applyFont="1" applyAlignment="1">
      <alignment horizontal="left" vertical="top"/>
    </xf>
    <xf numFmtId="0" fontId="3" fillId="33" borderId="32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center" vertical="center" wrapText="1"/>
    </xf>
    <xf numFmtId="43" fontId="3" fillId="33" borderId="33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43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43" fontId="8" fillId="0" borderId="23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34" borderId="42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3" fillId="33" borderId="43" xfId="0" applyNumberFormat="1" applyFont="1" applyFill="1" applyBorder="1" applyAlignment="1">
      <alignment horizontal="center" vertical="center" wrapText="1"/>
    </xf>
    <xf numFmtId="49" fontId="3" fillId="33" borderId="4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3" fontId="3" fillId="0" borderId="36" xfId="0" applyNumberFormat="1" applyFont="1" applyBorder="1" applyAlignment="1">
      <alignment horizontal="center" vertical="center" wrapText="1"/>
    </xf>
    <xf numFmtId="43" fontId="3" fillId="0" borderId="34" xfId="0" applyNumberFormat="1" applyFont="1" applyBorder="1" applyAlignment="1">
      <alignment vertical="center" wrapText="1"/>
    </xf>
    <xf numFmtId="43" fontId="3" fillId="0" borderId="34" xfId="0" applyNumberFormat="1" applyFont="1" applyBorder="1" applyAlignment="1">
      <alignment horizontal="center" vertical="center" wrapText="1"/>
    </xf>
    <xf numFmtId="43" fontId="3" fillId="0" borderId="35" xfId="0" applyNumberFormat="1" applyFont="1" applyBorder="1" applyAlignment="1">
      <alignment vertical="center" wrapText="1"/>
    </xf>
    <xf numFmtId="43" fontId="3" fillId="34" borderId="31" xfId="0" applyNumberFormat="1" applyFont="1" applyFill="1" applyBorder="1" applyAlignment="1">
      <alignment horizontal="center" vertical="center" wrapText="1"/>
    </xf>
    <xf numFmtId="43" fontId="3" fillId="0" borderId="36" xfId="0" applyNumberFormat="1" applyFont="1" applyBorder="1" applyAlignment="1">
      <alignment vertical="center" wrapText="1"/>
    </xf>
    <xf numFmtId="43" fontId="8" fillId="0" borderId="35" xfId="0" applyNumberFormat="1" applyFont="1" applyBorder="1" applyAlignment="1">
      <alignment vertical="center" wrapText="1"/>
    </xf>
    <xf numFmtId="43" fontId="3" fillId="33" borderId="32" xfId="0" applyNumberFormat="1" applyFont="1" applyFill="1" applyBorder="1" applyAlignment="1">
      <alignment vertical="center" wrapText="1"/>
    </xf>
    <xf numFmtId="43" fontId="3" fillId="0" borderId="34" xfId="0" applyNumberFormat="1" applyFont="1" applyFill="1" applyBorder="1" applyAlignment="1">
      <alignment vertical="center" wrapText="1"/>
    </xf>
    <xf numFmtId="43" fontId="3" fillId="33" borderId="34" xfId="0" applyNumberFormat="1" applyFont="1" applyFill="1" applyBorder="1" applyAlignment="1">
      <alignment vertical="center" wrapText="1"/>
    </xf>
    <xf numFmtId="43" fontId="3" fillId="0" borderId="37" xfId="0" applyNumberFormat="1" applyFont="1" applyBorder="1" applyAlignment="1">
      <alignment vertical="center" wrapText="1"/>
    </xf>
    <xf numFmtId="43" fontId="3" fillId="0" borderId="39" xfId="0" applyNumberFormat="1" applyFont="1" applyBorder="1" applyAlignment="1">
      <alignment horizontal="center" vertical="center" wrapText="1"/>
    </xf>
    <xf numFmtId="43" fontId="3" fillId="0" borderId="40" xfId="0" applyNumberFormat="1" applyFont="1" applyBorder="1" applyAlignment="1">
      <alignment horizontal="center" vertical="center" wrapText="1"/>
    </xf>
    <xf numFmtId="43" fontId="3" fillId="0" borderId="41" xfId="0" applyNumberFormat="1" applyFont="1" applyBorder="1" applyAlignment="1">
      <alignment horizontal="center" vertical="center" wrapText="1"/>
    </xf>
    <xf numFmtId="43" fontId="3" fillId="34" borderId="42" xfId="0" applyNumberFormat="1" applyFont="1" applyFill="1" applyBorder="1" applyAlignment="1">
      <alignment horizontal="center" vertical="center" wrapText="1"/>
    </xf>
    <xf numFmtId="43" fontId="3" fillId="0" borderId="44" xfId="0" applyNumberFormat="1" applyFont="1" applyBorder="1" applyAlignment="1">
      <alignment horizontal="center" vertical="center" wrapText="1"/>
    </xf>
    <xf numFmtId="43" fontId="8" fillId="0" borderId="41" xfId="0" applyNumberFormat="1" applyFont="1" applyBorder="1" applyAlignment="1">
      <alignment horizontal="center" vertical="center" wrapText="1"/>
    </xf>
    <xf numFmtId="43" fontId="3" fillId="33" borderId="43" xfId="0" applyNumberFormat="1" applyFont="1" applyFill="1" applyBorder="1" applyAlignment="1">
      <alignment horizontal="center" vertical="center" wrapText="1"/>
    </xf>
    <xf numFmtId="43" fontId="3" fillId="33" borderId="40" xfId="0" applyNumberFormat="1" applyFont="1" applyFill="1" applyBorder="1" applyAlignment="1">
      <alignment horizontal="center" vertical="center" wrapText="1"/>
    </xf>
    <xf numFmtId="43" fontId="3" fillId="0" borderId="45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184" fontId="3" fillId="0" borderId="0" xfId="0" applyNumberFormat="1" applyFont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30" fillId="0" borderId="12" xfId="0" applyFont="1" applyBorder="1" applyAlignment="1">
      <alignment horizontal="justify" vertical="center" wrapText="1"/>
    </xf>
    <xf numFmtId="0" fontId="30" fillId="0" borderId="13" xfId="0" applyFont="1" applyBorder="1" applyAlignment="1">
      <alignment vertical="center" wrapText="1"/>
    </xf>
    <xf numFmtId="16" fontId="5" fillId="0" borderId="12" xfId="0" applyNumberFormat="1" applyFont="1" applyBorder="1" applyAlignment="1">
      <alignment horizontal="justify" vertical="center" wrapText="1"/>
    </xf>
    <xf numFmtId="0" fontId="11" fillId="0" borderId="30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14" fontId="29" fillId="0" borderId="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29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right"/>
    </xf>
    <xf numFmtId="193" fontId="3" fillId="0" borderId="36" xfId="0" applyNumberFormat="1" applyFont="1" applyBorder="1" applyAlignment="1">
      <alignment horizontal="center" vertical="center" wrapText="1"/>
    </xf>
    <xf numFmtId="193" fontId="3" fillId="0" borderId="46" xfId="0" applyNumberFormat="1" applyFont="1" applyBorder="1" applyAlignment="1">
      <alignment horizontal="center" vertical="center" wrapText="1"/>
    </xf>
    <xf numFmtId="193" fontId="3" fillId="0" borderId="34" xfId="0" applyNumberFormat="1" applyFont="1" applyBorder="1" applyAlignment="1">
      <alignment horizontal="center" vertical="center" wrapText="1"/>
    </xf>
    <xf numFmtId="193" fontId="3" fillId="0" borderId="47" xfId="0" applyNumberFormat="1" applyFont="1" applyBorder="1" applyAlignment="1">
      <alignment horizontal="center" vertical="center" wrapText="1"/>
    </xf>
    <xf numFmtId="193" fontId="3" fillId="34" borderId="31" xfId="0" applyNumberFormat="1" applyFont="1" applyFill="1" applyBorder="1" applyAlignment="1">
      <alignment horizontal="center" vertical="center" wrapText="1"/>
    </xf>
    <xf numFmtId="193" fontId="3" fillId="34" borderId="48" xfId="0" applyNumberFormat="1" applyFont="1" applyFill="1" applyBorder="1" applyAlignment="1">
      <alignment horizontal="center" vertical="center" wrapText="1"/>
    </xf>
    <xf numFmtId="193" fontId="3" fillId="33" borderId="32" xfId="0" applyNumberFormat="1" applyFont="1" applyFill="1" applyBorder="1" applyAlignment="1">
      <alignment horizontal="center" vertical="center" wrapText="1"/>
    </xf>
    <xf numFmtId="193" fontId="3" fillId="33" borderId="49" xfId="0" applyNumberFormat="1" applyFont="1" applyFill="1" applyBorder="1" applyAlignment="1">
      <alignment horizontal="center" vertical="center" wrapText="1"/>
    </xf>
    <xf numFmtId="193" fontId="3" fillId="33" borderId="34" xfId="0" applyNumberFormat="1" applyFont="1" applyFill="1" applyBorder="1" applyAlignment="1">
      <alignment horizontal="center" vertical="center" wrapText="1"/>
    </xf>
    <xf numFmtId="193" fontId="3" fillId="33" borderId="47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50" xfId="0" applyFont="1" applyBorder="1" applyAlignment="1">
      <alignment horizontal="center"/>
    </xf>
    <xf numFmtId="0" fontId="8" fillId="0" borderId="5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8" fillId="33" borderId="31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center" vertical="center" wrapText="1"/>
    </xf>
    <xf numFmtId="49" fontId="8" fillId="33" borderId="42" xfId="0" applyNumberFormat="1" applyFont="1" applyFill="1" applyBorder="1" applyAlignment="1">
      <alignment horizontal="center" vertical="center" wrapText="1"/>
    </xf>
    <xf numFmtId="43" fontId="8" fillId="33" borderId="31" xfId="0" applyNumberFormat="1" applyFont="1" applyFill="1" applyBorder="1" applyAlignment="1">
      <alignment horizontal="center" vertical="center" wrapText="1"/>
    </xf>
    <xf numFmtId="43" fontId="8" fillId="33" borderId="29" xfId="0" applyNumberFormat="1" applyFont="1" applyFill="1" applyBorder="1" applyAlignment="1">
      <alignment horizontal="center" vertical="center" wrapText="1"/>
    </xf>
    <xf numFmtId="43" fontId="8" fillId="33" borderId="42" xfId="0" applyNumberFormat="1" applyFont="1" applyFill="1" applyBorder="1" applyAlignment="1">
      <alignment horizontal="center" vertical="center" wrapText="1"/>
    </xf>
    <xf numFmtId="193" fontId="8" fillId="33" borderId="31" xfId="0" applyNumberFormat="1" applyFont="1" applyFill="1" applyBorder="1" applyAlignment="1">
      <alignment horizontal="center" vertical="center" wrapText="1"/>
    </xf>
    <xf numFmtId="193" fontId="8" fillId="33" borderId="48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21" fillId="33" borderId="0" xfId="0" applyFont="1" applyFill="1" applyAlignment="1">
      <alignment/>
    </xf>
    <xf numFmtId="0" fontId="8" fillId="33" borderId="31" xfId="0" applyFont="1" applyFill="1" applyBorder="1" applyAlignment="1">
      <alignment vertical="center" wrapText="1"/>
    </xf>
    <xf numFmtId="43" fontId="8" fillId="33" borderId="31" xfId="0" applyNumberFormat="1" applyFont="1" applyFill="1" applyBorder="1" applyAlignment="1">
      <alignment vertical="center" wrapText="1"/>
    </xf>
    <xf numFmtId="43" fontId="8" fillId="33" borderId="29" xfId="0" applyNumberFormat="1" applyFont="1" applyFill="1" applyBorder="1" applyAlignment="1">
      <alignment vertical="center" wrapText="1"/>
    </xf>
    <xf numFmtId="43" fontId="8" fillId="33" borderId="48" xfId="0" applyNumberFormat="1" applyFont="1" applyFill="1" applyBorder="1" applyAlignment="1">
      <alignment vertical="center" wrapText="1"/>
    </xf>
    <xf numFmtId="43" fontId="8" fillId="33" borderId="22" xfId="0" applyNumberFormat="1" applyFont="1" applyFill="1" applyBorder="1" applyAlignment="1">
      <alignment horizontal="center" vertical="center" wrapText="1"/>
    </xf>
    <xf numFmtId="193" fontId="8" fillId="33" borderId="31" xfId="0" applyNumberFormat="1" applyFont="1" applyFill="1" applyBorder="1" applyAlignment="1">
      <alignment vertical="center" wrapText="1"/>
    </xf>
    <xf numFmtId="193" fontId="8" fillId="33" borderId="48" xfId="0" applyNumberFormat="1" applyFont="1" applyFill="1" applyBorder="1" applyAlignment="1">
      <alignment vertical="center" wrapText="1"/>
    </xf>
    <xf numFmtId="0" fontId="21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 vertical="center" wrapText="1"/>
    </xf>
    <xf numFmtId="0" fontId="8" fillId="33" borderId="51" xfId="0" applyFont="1" applyFill="1" applyBorder="1" applyAlignment="1">
      <alignment horizontal="left" vertical="center" wrapText="1"/>
    </xf>
    <xf numFmtId="0" fontId="8" fillId="33" borderId="52" xfId="0" applyFont="1" applyFill="1" applyBorder="1" applyAlignment="1">
      <alignment horizontal="center" vertical="center" wrapText="1"/>
    </xf>
    <xf numFmtId="49" fontId="8" fillId="33" borderId="53" xfId="0" applyNumberFormat="1" applyFont="1" applyFill="1" applyBorder="1" applyAlignment="1">
      <alignment horizontal="center" vertical="center" wrapText="1"/>
    </xf>
    <xf numFmtId="43" fontId="8" fillId="33" borderId="52" xfId="0" applyNumberFormat="1" applyFont="1" applyFill="1" applyBorder="1" applyAlignment="1">
      <alignment horizontal="center" vertical="center" wrapText="1"/>
    </xf>
    <xf numFmtId="43" fontId="8" fillId="33" borderId="53" xfId="0" applyNumberFormat="1" applyFont="1" applyFill="1" applyBorder="1" applyAlignment="1">
      <alignment horizontal="center" vertical="center" wrapText="1"/>
    </xf>
    <xf numFmtId="193" fontId="8" fillId="33" borderId="51" xfId="0" applyNumberFormat="1" applyFont="1" applyFill="1" applyBorder="1" applyAlignment="1">
      <alignment horizontal="center" vertical="center" wrapText="1"/>
    </xf>
    <xf numFmtId="193" fontId="8" fillId="33" borderId="54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79" fontId="8" fillId="33" borderId="31" xfId="60" applyFont="1" applyFill="1" applyBorder="1" applyAlignment="1">
      <alignment vertical="center" wrapText="1"/>
    </xf>
    <xf numFmtId="179" fontId="8" fillId="33" borderId="29" xfId="60" applyFont="1" applyFill="1" applyBorder="1" applyAlignment="1">
      <alignment horizontal="center" vertical="center" wrapText="1"/>
    </xf>
    <xf numFmtId="179" fontId="8" fillId="33" borderId="51" xfId="60" applyFont="1" applyFill="1" applyBorder="1" applyAlignment="1">
      <alignment vertical="center" wrapText="1"/>
    </xf>
    <xf numFmtId="179" fontId="8" fillId="33" borderId="52" xfId="60" applyFont="1" applyFill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0" fillId="0" borderId="0" xfId="0" applyNumberFormat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42" fillId="0" borderId="0" xfId="0" applyFont="1" applyAlignment="1">
      <alignment horizontal="left" vertical="center"/>
    </xf>
    <xf numFmtId="184" fontId="5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49" fontId="45" fillId="0" borderId="0" xfId="0" applyNumberFormat="1" applyFont="1" applyAlignment="1">
      <alignment vertical="center" wrapText="1"/>
    </xf>
    <xf numFmtId="0" fontId="0" fillId="0" borderId="0" xfId="0" applyAlignment="1">
      <alignment horizontal="center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49" fontId="13" fillId="0" borderId="0" xfId="0" applyNumberFormat="1" applyFont="1" applyAlignment="1">
      <alignment/>
    </xf>
    <xf numFmtId="14" fontId="8" fillId="0" borderId="2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7" fillId="0" borderId="27" xfId="0" applyFont="1" applyBorder="1" applyAlignment="1">
      <alignment horizontal="right"/>
    </xf>
    <xf numFmtId="49" fontId="3" fillId="35" borderId="40" xfId="0" applyNumberFormat="1" applyFont="1" applyFill="1" applyBorder="1" applyAlignment="1">
      <alignment horizontal="center" vertical="center" wrapText="1"/>
    </xf>
    <xf numFmtId="49" fontId="3" fillId="35" borderId="39" xfId="0" applyNumberFormat="1" applyFont="1" applyFill="1" applyBorder="1" applyAlignment="1">
      <alignment horizontal="center" vertical="center" wrapText="1"/>
    </xf>
    <xf numFmtId="49" fontId="3" fillId="35" borderId="45" xfId="0" applyNumberFormat="1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57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30" fillId="36" borderId="18" xfId="0" applyNumberFormat="1" applyFont="1" applyFill="1" applyBorder="1" applyAlignment="1">
      <alignment horizontal="center" wrapText="1"/>
    </xf>
    <xf numFmtId="4" fontId="30" fillId="36" borderId="22" xfId="0" applyNumberFormat="1" applyFont="1" applyFill="1" applyBorder="1" applyAlignment="1">
      <alignment horizontal="center" wrapText="1"/>
    </xf>
    <xf numFmtId="4" fontId="30" fillId="36" borderId="19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6" fillId="0" borderId="57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center" wrapText="1"/>
    </xf>
    <xf numFmtId="4" fontId="5" fillId="0" borderId="19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84" fontId="5" fillId="0" borderId="30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84" fontId="2" fillId="0" borderId="30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wrapText="1"/>
    </xf>
    <xf numFmtId="4" fontId="5" fillId="0" borderId="27" xfId="0" applyNumberFormat="1" applyFont="1" applyBorder="1" applyAlignment="1">
      <alignment horizontal="center" wrapText="1"/>
    </xf>
    <xf numFmtId="4" fontId="5" fillId="0" borderId="17" xfId="0" applyNumberFormat="1" applyFont="1" applyBorder="1" applyAlignment="1">
      <alignment horizontal="center" wrapText="1"/>
    </xf>
    <xf numFmtId="4" fontId="5" fillId="0" borderId="21" xfId="0" applyNumberFormat="1" applyFont="1" applyBorder="1" applyAlignment="1">
      <alignment horizontal="center" wrapText="1"/>
    </xf>
    <xf numFmtId="4" fontId="5" fillId="0" borderId="16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4" fontId="5" fillId="37" borderId="18" xfId="0" applyNumberFormat="1" applyFont="1" applyFill="1" applyBorder="1" applyAlignment="1">
      <alignment horizontal="center" wrapText="1"/>
    </xf>
    <xf numFmtId="4" fontId="5" fillId="37" borderId="22" xfId="0" applyNumberFormat="1" applyFont="1" applyFill="1" applyBorder="1" applyAlignment="1">
      <alignment horizontal="center" wrapText="1"/>
    </xf>
    <xf numFmtId="4" fontId="5" fillId="37" borderId="19" xfId="0" applyNumberFormat="1" applyFont="1" applyFill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2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vertical="center"/>
    </xf>
    <xf numFmtId="14" fontId="29" fillId="0" borderId="3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justify" vertical="center" wrapText="1"/>
    </xf>
    <xf numFmtId="4" fontId="5" fillId="0" borderId="22" xfId="0" applyNumberFormat="1" applyFont="1" applyFill="1" applyBorder="1" applyAlignment="1">
      <alignment horizontal="justify" vertical="center" wrapText="1"/>
    </xf>
    <xf numFmtId="4" fontId="5" fillId="0" borderId="19" xfId="0" applyNumberFormat="1" applyFont="1" applyFill="1" applyBorder="1" applyAlignment="1">
      <alignment horizontal="justify" vertical="center" wrapText="1"/>
    </xf>
    <xf numFmtId="0" fontId="29" fillId="0" borderId="0" xfId="0" applyFont="1" applyAlignment="1">
      <alignment horizontal="left" vertical="center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31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justify" vertical="center" wrapText="1"/>
    </xf>
    <xf numFmtId="14" fontId="5" fillId="0" borderId="26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justify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/>
    </xf>
    <xf numFmtId="0" fontId="8" fillId="0" borderId="30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center" vertical="center"/>
    </xf>
    <xf numFmtId="4" fontId="3" fillId="0" borderId="55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" fontId="6" fillId="0" borderId="40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55" xfId="0" applyNumberFormat="1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/>
    </xf>
    <xf numFmtId="4" fontId="8" fillId="0" borderId="40" xfId="0" applyNumberFormat="1" applyFont="1" applyBorder="1" applyAlignment="1">
      <alignment horizontal="center" vertical="center" wrapText="1"/>
    </xf>
    <xf numFmtId="4" fontId="8" fillId="0" borderId="50" xfId="0" applyNumberFormat="1" applyFont="1" applyBorder="1" applyAlignment="1">
      <alignment horizontal="center" vertical="center" wrapText="1"/>
    </xf>
    <xf numFmtId="4" fontId="8" fillId="0" borderId="55" xfId="0" applyNumberFormat="1" applyFont="1" applyBorder="1" applyAlignment="1">
      <alignment horizontal="center" vertical="center" wrapText="1"/>
    </xf>
    <xf numFmtId="4" fontId="8" fillId="0" borderId="40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5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30" xfId="0" applyFont="1" applyBorder="1" applyAlignment="1">
      <alignment horizontal="left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3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8" fillId="0" borderId="3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4" fontId="3" fillId="0" borderId="40" xfId="0" applyNumberFormat="1" applyFont="1" applyBorder="1" applyAlignment="1">
      <alignment horizontal="right"/>
    </xf>
    <xf numFmtId="4" fontId="3" fillId="0" borderId="50" xfId="0" applyNumberFormat="1" applyFont="1" applyBorder="1" applyAlignment="1">
      <alignment horizontal="right"/>
    </xf>
    <xf numFmtId="4" fontId="3" fillId="0" borderId="55" xfId="0" applyNumberFormat="1" applyFont="1" applyBorder="1" applyAlignment="1">
      <alignment horizontal="right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4" fontId="8" fillId="0" borderId="40" xfId="0" applyNumberFormat="1" applyFont="1" applyBorder="1" applyAlignment="1">
      <alignment horizontal="right"/>
    </xf>
    <xf numFmtId="4" fontId="8" fillId="0" borderId="50" xfId="0" applyNumberFormat="1" applyFont="1" applyBorder="1" applyAlignment="1">
      <alignment horizontal="right"/>
    </xf>
    <xf numFmtId="4" fontId="8" fillId="0" borderId="55" xfId="0" applyNumberFormat="1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0" fontId="8" fillId="0" borderId="50" xfId="0" applyFont="1" applyBorder="1" applyAlignment="1">
      <alignment horizontal="right"/>
    </xf>
    <xf numFmtId="0" fontId="8" fillId="0" borderId="55" xfId="0" applyFont="1" applyBorder="1" applyAlignment="1">
      <alignment horizontal="right"/>
    </xf>
    <xf numFmtId="0" fontId="3" fillId="0" borderId="4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4" fontId="3" fillId="0" borderId="41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" fontId="3" fillId="0" borderId="5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4" fontId="3" fillId="0" borderId="56" xfId="0" applyNumberFormat="1" applyFont="1" applyBorder="1" applyAlignment="1">
      <alignment horizontal="right"/>
    </xf>
    <xf numFmtId="0" fontId="3" fillId="0" borderId="39" xfId="0" applyFont="1" applyBorder="1" applyAlignment="1">
      <alignment horizontal="left" indent="1"/>
    </xf>
    <xf numFmtId="0" fontId="3" fillId="0" borderId="30" xfId="0" applyFont="1" applyBorder="1" applyAlignment="1">
      <alignment horizontal="left" indent="1"/>
    </xf>
    <xf numFmtId="0" fontId="3" fillId="0" borderId="56" xfId="0" applyFont="1" applyBorder="1" applyAlignment="1">
      <alignment horizontal="left" indent="1"/>
    </xf>
    <xf numFmtId="0" fontId="38" fillId="0" borderId="40" xfId="0" applyFont="1" applyBorder="1" applyAlignment="1">
      <alignment horizontal="center"/>
    </xf>
    <xf numFmtId="0" fontId="38" fillId="0" borderId="50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3" fillId="0" borderId="41" xfId="0" applyFont="1" applyBorder="1" applyAlignment="1">
      <alignment horizontal="left" indent="1"/>
    </xf>
    <xf numFmtId="0" fontId="3" fillId="0" borderId="57" xfId="0" applyFont="1" applyBorder="1" applyAlignment="1">
      <alignment horizontal="left" indent="1"/>
    </xf>
    <xf numFmtId="0" fontId="3" fillId="0" borderId="58" xfId="0" applyFont="1" applyBorder="1" applyAlignment="1">
      <alignment horizontal="left" indent="1"/>
    </xf>
    <xf numFmtId="0" fontId="3" fillId="0" borderId="41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41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4" fontId="3" fillId="0" borderId="44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59" xfId="0" applyNumberFormat="1" applyFont="1" applyBorder="1" applyAlignment="1">
      <alignment horizontal="right"/>
    </xf>
    <xf numFmtId="0" fontId="3" fillId="0" borderId="44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59" xfId="0" applyFont="1" applyBorder="1" applyAlignment="1">
      <alignment horizontal="left" indent="1"/>
    </xf>
    <xf numFmtId="0" fontId="3" fillId="0" borderId="4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0" fontId="8" fillId="0" borderId="40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50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4" fontId="8" fillId="0" borderId="26" xfId="0" applyNumberFormat="1" applyFont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right"/>
    </xf>
    <xf numFmtId="49" fontId="2" fillId="0" borderId="30" xfId="0" applyNumberFormat="1" applyFont="1" applyBorder="1" applyAlignment="1">
      <alignment horizontal="center"/>
    </xf>
    <xf numFmtId="0" fontId="8" fillId="0" borderId="3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4" fontId="8" fillId="0" borderId="39" xfId="0" applyNumberFormat="1" applyFont="1" applyBorder="1" applyAlignment="1">
      <alignment horizontal="right"/>
    </xf>
    <xf numFmtId="4" fontId="8" fillId="0" borderId="30" xfId="0" applyNumberFormat="1" applyFont="1" applyBorder="1" applyAlignment="1">
      <alignment horizontal="right"/>
    </xf>
    <xf numFmtId="4" fontId="8" fillId="0" borderId="56" xfId="0" applyNumberFormat="1" applyFont="1" applyBorder="1" applyAlignment="1">
      <alignment horizontal="right"/>
    </xf>
    <xf numFmtId="4" fontId="3" fillId="0" borderId="40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4" fontId="3" fillId="0" borderId="55" xfId="0" applyNumberFormat="1" applyFont="1" applyBorder="1" applyAlignment="1">
      <alignment horizontal="right" vertical="center"/>
    </xf>
    <xf numFmtId="9" fontId="3" fillId="0" borderId="39" xfId="57" applyFont="1" applyBorder="1" applyAlignment="1">
      <alignment horizontal="right"/>
    </xf>
    <xf numFmtId="9" fontId="3" fillId="0" borderId="30" xfId="57" applyFont="1" applyBorder="1" applyAlignment="1">
      <alignment horizontal="right"/>
    </xf>
    <xf numFmtId="9" fontId="3" fillId="0" borderId="56" xfId="57" applyFont="1" applyBorder="1" applyAlignment="1">
      <alignment horizontal="right"/>
    </xf>
    <xf numFmtId="4" fontId="3" fillId="0" borderId="40" xfId="0" applyNumberFormat="1" applyFont="1" applyBorder="1" applyAlignment="1">
      <alignment horizontal="center"/>
    </xf>
    <xf numFmtId="4" fontId="3" fillId="0" borderId="50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left"/>
    </xf>
    <xf numFmtId="179" fontId="3" fillId="0" borderId="39" xfId="60" applyFont="1" applyBorder="1" applyAlignment="1">
      <alignment horizontal="right"/>
    </xf>
    <xf numFmtId="179" fontId="3" fillId="0" borderId="30" xfId="60" applyFont="1" applyBorder="1" applyAlignment="1">
      <alignment horizontal="right"/>
    </xf>
    <xf numFmtId="179" fontId="3" fillId="0" borderId="56" xfId="60" applyFont="1" applyBorder="1" applyAlignment="1">
      <alignment horizontal="right"/>
    </xf>
    <xf numFmtId="3" fontId="3" fillId="0" borderId="39" xfId="0" applyNumberFormat="1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179" fontId="8" fillId="0" borderId="39" xfId="60" applyFont="1" applyBorder="1" applyAlignment="1">
      <alignment horizontal="right"/>
    </xf>
    <xf numFmtId="179" fontId="8" fillId="0" borderId="30" xfId="60" applyFont="1" applyBorder="1" applyAlignment="1">
      <alignment horizontal="right"/>
    </xf>
    <xf numFmtId="179" fontId="8" fillId="0" borderId="56" xfId="60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view="pageBreakPreview" zoomScale="80" zoomScaleSheetLayoutView="80" zoomScalePageLayoutView="0" workbookViewId="0" topLeftCell="A67">
      <selection activeCell="A36" sqref="A36:K36"/>
    </sheetView>
  </sheetViews>
  <sheetFormatPr defaultColWidth="9.140625" defaultRowHeight="12.75"/>
  <cols>
    <col min="1" max="1" width="6.00390625" style="2" customWidth="1"/>
    <col min="2" max="2" width="61.7109375" style="2" customWidth="1"/>
    <col min="3" max="3" width="17.8515625" style="2" customWidth="1"/>
    <col min="4" max="4" width="18.00390625" style="2" customWidth="1"/>
    <col min="5" max="5" width="11.57421875" style="2" customWidth="1"/>
    <col min="6" max="6" width="11.8515625" style="2" customWidth="1"/>
    <col min="7" max="7" width="10.7109375" style="2" customWidth="1"/>
    <col min="8" max="8" width="14.57421875" style="2" customWidth="1"/>
    <col min="9" max="9" width="11.28125" style="2" customWidth="1"/>
    <col min="10" max="10" width="12.00390625" style="2" customWidth="1"/>
    <col min="11" max="11" width="14.140625" style="2" customWidth="1"/>
    <col min="12" max="13" width="15.7109375" style="2" customWidth="1"/>
    <col min="14" max="16384" width="9.140625" style="2" customWidth="1"/>
  </cols>
  <sheetData>
    <row r="1" spans="2:11" ht="29.25" customHeight="1">
      <c r="B1" s="319" t="s">
        <v>149</v>
      </c>
      <c r="F1" s="368" t="s">
        <v>82</v>
      </c>
      <c r="G1" s="368"/>
      <c r="H1" s="368"/>
      <c r="I1" s="368"/>
      <c r="J1" s="368"/>
      <c r="K1" s="368"/>
    </row>
    <row r="2" spans="2:11" ht="12" customHeight="1">
      <c r="B2" s="319"/>
      <c r="F2" s="60"/>
      <c r="G2" s="60"/>
      <c r="H2" s="60"/>
      <c r="I2" s="60"/>
      <c r="J2" s="60"/>
      <c r="K2" s="60"/>
    </row>
    <row r="3" spans="2:11" ht="46.5" customHeight="1">
      <c r="B3" s="182" t="s">
        <v>10</v>
      </c>
      <c r="F3" s="368" t="s">
        <v>81</v>
      </c>
      <c r="G3" s="368"/>
      <c r="H3" s="368"/>
      <c r="I3" s="368"/>
      <c r="J3" s="368"/>
      <c r="K3" s="368"/>
    </row>
    <row r="4" spans="2:11" ht="17.25" customHeight="1">
      <c r="B4" s="12" t="s">
        <v>80</v>
      </c>
      <c r="F4" s="60"/>
      <c r="G4" s="60"/>
      <c r="H4" s="60"/>
      <c r="I4" s="60"/>
      <c r="J4" s="60"/>
      <c r="K4" s="60"/>
    </row>
    <row r="5" spans="2:11" ht="27.75" customHeight="1">
      <c r="B5" s="183" t="s">
        <v>11</v>
      </c>
      <c r="D5" s="27"/>
      <c r="E5" s="27"/>
      <c r="F5" s="319" t="s">
        <v>13</v>
      </c>
      <c r="G5" s="319"/>
      <c r="H5" s="319"/>
      <c r="I5" s="319"/>
      <c r="J5" s="319"/>
      <c r="K5" s="319"/>
    </row>
    <row r="6" spans="2:7" ht="12.75">
      <c r="B6" s="8" t="s">
        <v>150</v>
      </c>
      <c r="D6" s="10"/>
      <c r="E6" s="10"/>
      <c r="F6" s="10"/>
      <c r="G6" s="10"/>
    </row>
    <row r="7" spans="2:11" ht="15.75">
      <c r="B7" s="127">
        <f>F12</f>
        <v>43097</v>
      </c>
      <c r="D7" s="28"/>
      <c r="E7" s="28"/>
      <c r="F7" s="369" t="s">
        <v>371</v>
      </c>
      <c r="G7" s="369"/>
      <c r="H7" s="369"/>
      <c r="I7" s="369"/>
      <c r="J7" s="369"/>
      <c r="K7" s="369"/>
    </row>
    <row r="8" spans="2:11" ht="12.75">
      <c r="B8" s="1" t="s">
        <v>14</v>
      </c>
      <c r="D8" s="10"/>
      <c r="E8" s="9"/>
      <c r="F8" s="318" t="s">
        <v>80</v>
      </c>
      <c r="G8" s="318"/>
      <c r="H8" s="318"/>
      <c r="I8" s="318"/>
      <c r="J8" s="318"/>
      <c r="K8" s="318"/>
    </row>
    <row r="9" spans="1:7" ht="18" customHeight="1">
      <c r="A9" s="61"/>
      <c r="B9" s="1"/>
      <c r="C9" s="61"/>
      <c r="D9" s="10"/>
      <c r="E9" s="10"/>
      <c r="F9" s="10"/>
      <c r="G9" s="10"/>
    </row>
    <row r="10" spans="1:11" ht="18" customHeight="1" thickBot="1">
      <c r="A10" s="61"/>
      <c r="B10" s="181"/>
      <c r="C10" s="61"/>
      <c r="D10" s="10"/>
      <c r="E10" s="26"/>
      <c r="F10" s="372" t="s">
        <v>372</v>
      </c>
      <c r="G10" s="372"/>
      <c r="H10" s="372"/>
      <c r="I10" s="372"/>
      <c r="J10" s="372"/>
      <c r="K10" s="372"/>
    </row>
    <row r="11" spans="1:11" ht="15.75" customHeight="1">
      <c r="A11" s="61"/>
      <c r="B11" s="1"/>
      <c r="C11" s="61"/>
      <c r="D11" s="29"/>
      <c r="E11" s="29"/>
      <c r="F11" s="370" t="s">
        <v>2</v>
      </c>
      <c r="G11" s="370"/>
      <c r="H11" s="370"/>
      <c r="I11" s="370"/>
      <c r="J11" s="371" t="s">
        <v>3</v>
      </c>
      <c r="K11" s="371"/>
    </row>
    <row r="12" spans="4:11" ht="15.75">
      <c r="D12" s="9"/>
      <c r="E12" s="9"/>
      <c r="F12" s="331">
        <f>K18</f>
        <v>43097</v>
      </c>
      <c r="G12" s="331"/>
      <c r="H12" s="331"/>
      <c r="I12" s="331"/>
      <c r="J12" s="331"/>
      <c r="K12" s="331"/>
    </row>
    <row r="13" spans="4:11" ht="12.75">
      <c r="D13" s="9"/>
      <c r="E13" s="9"/>
      <c r="F13" s="318" t="s">
        <v>14</v>
      </c>
      <c r="G13" s="318"/>
      <c r="H13" s="318"/>
      <c r="I13" s="318"/>
      <c r="J13" s="318"/>
      <c r="K13" s="318"/>
    </row>
    <row r="14" spans="1:11" ht="21.75" customHeight="1">
      <c r="A14" s="323" t="s">
        <v>83</v>
      </c>
      <c r="B14" s="323"/>
      <c r="C14" s="323"/>
      <c r="D14" s="11"/>
      <c r="E14" s="11"/>
      <c r="F14" s="367"/>
      <c r="G14" s="367"/>
      <c r="H14" s="367"/>
      <c r="I14" s="367"/>
      <c r="J14" s="367"/>
      <c r="K14" s="367"/>
    </row>
    <row r="15" spans="1:11" ht="25.5">
      <c r="A15" s="323" t="s">
        <v>89</v>
      </c>
      <c r="B15" s="323"/>
      <c r="C15" s="323"/>
      <c r="D15" s="29"/>
      <c r="E15" s="29"/>
      <c r="F15" s="367"/>
      <c r="G15" s="367"/>
      <c r="H15" s="367"/>
      <c r="I15" s="367"/>
      <c r="J15" s="367"/>
      <c r="K15" s="367"/>
    </row>
    <row r="16" spans="1:8" ht="25.5">
      <c r="A16" s="323" t="s">
        <v>400</v>
      </c>
      <c r="B16" s="323"/>
      <c r="C16" s="323"/>
      <c r="D16" s="61"/>
      <c r="E16" s="61"/>
      <c r="F16" s="61"/>
      <c r="G16" s="61"/>
      <c r="H16" s="61"/>
    </row>
    <row r="17" ht="20.25" customHeight="1">
      <c r="K17" s="12" t="s">
        <v>4</v>
      </c>
    </row>
    <row r="18" spans="1:11" ht="20.25" customHeight="1">
      <c r="A18" s="340"/>
      <c r="B18" s="340"/>
      <c r="C18" s="340"/>
      <c r="D18" s="361" t="s">
        <v>370</v>
      </c>
      <c r="E18" s="361"/>
      <c r="F18" s="361"/>
      <c r="G18" s="361"/>
      <c r="H18" s="361"/>
      <c r="I18" s="13"/>
      <c r="J18" s="1" t="s">
        <v>5</v>
      </c>
      <c r="K18" s="293">
        <v>43097</v>
      </c>
    </row>
    <row r="19" spans="1:11" ht="20.25" customHeight="1">
      <c r="A19" s="18"/>
      <c r="B19" s="18"/>
      <c r="C19" s="18"/>
      <c r="D19" s="361"/>
      <c r="E19" s="361"/>
      <c r="F19" s="361"/>
      <c r="G19" s="361"/>
      <c r="H19" s="361"/>
      <c r="I19" s="13"/>
      <c r="J19" s="1" t="s">
        <v>85</v>
      </c>
      <c r="K19" s="294">
        <v>2343018511</v>
      </c>
    </row>
    <row r="20" spans="1:11" ht="20.25" customHeight="1">
      <c r="A20" s="340" t="s">
        <v>84</v>
      </c>
      <c r="B20" s="340"/>
      <c r="C20" s="340"/>
      <c r="D20" s="362"/>
      <c r="E20" s="362"/>
      <c r="F20" s="362"/>
      <c r="G20" s="362"/>
      <c r="H20" s="362"/>
      <c r="I20" s="24"/>
      <c r="J20" s="1" t="s">
        <v>86</v>
      </c>
      <c r="K20" s="294">
        <v>234301001</v>
      </c>
    </row>
    <row r="21" spans="1:11" ht="20.25" customHeight="1">
      <c r="A21" s="18"/>
      <c r="B21" s="18"/>
      <c r="C21" s="18"/>
      <c r="J21" s="5" t="s">
        <v>87</v>
      </c>
      <c r="K21" s="309"/>
    </row>
    <row r="22" spans="1:11" ht="18" customHeight="1">
      <c r="A22" s="340" t="s">
        <v>0</v>
      </c>
      <c r="B22" s="340"/>
      <c r="C22" s="340"/>
      <c r="J22" s="64" t="s">
        <v>6</v>
      </c>
      <c r="K22" s="62">
        <v>383</v>
      </c>
    </row>
    <row r="23" spans="1:11" ht="15.75" customHeight="1">
      <c r="A23" s="340"/>
      <c r="B23" s="340"/>
      <c r="C23" s="340"/>
      <c r="J23" s="1" t="s">
        <v>88</v>
      </c>
      <c r="K23" s="63">
        <v>643</v>
      </c>
    </row>
    <row r="24" spans="1:10" ht="12" customHeight="1">
      <c r="A24" s="18"/>
      <c r="B24" s="18"/>
      <c r="C24" s="18"/>
      <c r="D24" s="363" t="s">
        <v>15</v>
      </c>
      <c r="E24" s="363"/>
      <c r="F24" s="363"/>
      <c r="G24" s="363"/>
      <c r="H24" s="363"/>
      <c r="I24" s="13"/>
      <c r="J24" s="6"/>
    </row>
    <row r="25" spans="1:9" ht="15.75">
      <c r="A25" s="340" t="s">
        <v>12</v>
      </c>
      <c r="B25" s="340"/>
      <c r="C25" s="340"/>
      <c r="D25" s="364"/>
      <c r="E25" s="364"/>
      <c r="F25" s="364"/>
      <c r="G25" s="364"/>
      <c r="H25" s="364"/>
      <c r="I25" s="24"/>
    </row>
    <row r="26" spans="1:9" ht="15.75">
      <c r="A26" s="20"/>
      <c r="B26" s="20"/>
      <c r="C26" s="20"/>
      <c r="D26" s="10"/>
      <c r="E26" s="10"/>
      <c r="F26" s="10"/>
      <c r="G26" s="10"/>
      <c r="H26" s="10"/>
      <c r="I26" s="10"/>
    </row>
    <row r="27" spans="1:9" ht="12.75" customHeight="1">
      <c r="A27" s="20"/>
      <c r="B27" s="20"/>
      <c r="C27" s="20"/>
      <c r="D27" s="365" t="s">
        <v>379</v>
      </c>
      <c r="E27" s="365"/>
      <c r="F27" s="365"/>
      <c r="G27" s="365"/>
      <c r="H27" s="365"/>
      <c r="I27" s="16"/>
    </row>
    <row r="28" spans="1:9" ht="15.75">
      <c r="A28" s="340" t="s">
        <v>16</v>
      </c>
      <c r="B28" s="340"/>
      <c r="C28" s="340"/>
      <c r="D28" s="366"/>
      <c r="E28" s="366"/>
      <c r="F28" s="366"/>
      <c r="G28" s="366"/>
      <c r="H28" s="366"/>
      <c r="I28" s="25"/>
    </row>
    <row r="29" spans="1:9" ht="15.75">
      <c r="A29" s="18"/>
      <c r="B29" s="18"/>
      <c r="C29" s="18"/>
      <c r="D29" s="10"/>
      <c r="E29" s="10"/>
      <c r="F29" s="10"/>
      <c r="G29" s="10"/>
      <c r="H29" s="10"/>
      <c r="I29" s="10"/>
    </row>
    <row r="30" spans="1:9" ht="15.75">
      <c r="A30" s="18"/>
      <c r="B30" s="18"/>
      <c r="C30" s="18"/>
      <c r="D30" s="10"/>
      <c r="E30" s="10"/>
      <c r="F30" s="10"/>
      <c r="G30" s="10"/>
      <c r="H30" s="10"/>
      <c r="I30" s="10"/>
    </row>
    <row r="31" spans="10:11" ht="12.75">
      <c r="J31" s="6"/>
      <c r="K31" s="12"/>
    </row>
    <row r="32" spans="1:9" ht="19.5">
      <c r="A32" s="333" t="s">
        <v>90</v>
      </c>
      <c r="B32" s="333"/>
      <c r="C32" s="333"/>
      <c r="D32" s="333"/>
      <c r="E32" s="333"/>
      <c r="F32" s="333"/>
      <c r="G32" s="333"/>
      <c r="H32" s="17"/>
      <c r="I32" s="17"/>
    </row>
    <row r="34" spans="1:11" ht="43.5" customHeight="1">
      <c r="A34" s="328" t="s">
        <v>414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</row>
    <row r="35" spans="1:11" ht="39.75" customHeight="1">
      <c r="A35" s="328" t="s">
        <v>415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8"/>
    </row>
    <row r="36" spans="1:11" ht="39.75" customHeight="1">
      <c r="A36" s="328" t="s">
        <v>416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</row>
    <row r="37" spans="1:11" ht="32.25" customHeight="1">
      <c r="A37" s="328" t="s">
        <v>91</v>
      </c>
      <c r="B37" s="328"/>
      <c r="C37" s="328"/>
      <c r="D37" s="328"/>
      <c r="E37" s="328"/>
      <c r="F37" s="328"/>
      <c r="G37" s="328"/>
      <c r="H37" s="30"/>
      <c r="I37" s="30"/>
      <c r="J37" s="345">
        <v>597806</v>
      </c>
      <c r="K37" s="345"/>
    </row>
    <row r="38" spans="1:11" ht="20.25" customHeight="1">
      <c r="A38" s="340" t="s">
        <v>92</v>
      </c>
      <c r="B38" s="340"/>
      <c r="C38" s="340"/>
      <c r="D38" s="340"/>
      <c r="E38" s="340"/>
      <c r="F38" s="340"/>
      <c r="G38" s="340"/>
      <c r="H38" s="18"/>
      <c r="I38" s="18"/>
      <c r="J38" s="346">
        <f>J37</f>
        <v>597806</v>
      </c>
      <c r="K38" s="346"/>
    </row>
    <row r="39" spans="1:11" ht="20.25" customHeight="1">
      <c r="A39" s="340" t="s">
        <v>93</v>
      </c>
      <c r="B39" s="340"/>
      <c r="C39" s="340"/>
      <c r="D39" s="340"/>
      <c r="E39" s="340"/>
      <c r="F39" s="340"/>
      <c r="G39" s="340"/>
      <c r="H39" s="18"/>
      <c r="I39" s="18"/>
      <c r="J39" s="346"/>
      <c r="K39" s="346"/>
    </row>
    <row r="40" spans="1:11" ht="20.25" customHeight="1">
      <c r="A40" s="340" t="s">
        <v>94</v>
      </c>
      <c r="B40" s="340"/>
      <c r="C40" s="340"/>
      <c r="D40" s="340"/>
      <c r="E40" s="340"/>
      <c r="F40" s="340"/>
      <c r="G40" s="340"/>
      <c r="H40" s="18"/>
      <c r="I40" s="18"/>
      <c r="J40" s="346"/>
      <c r="K40" s="346"/>
    </row>
    <row r="41" spans="1:11" ht="32.25" customHeight="1">
      <c r="A41" s="328" t="s">
        <v>95</v>
      </c>
      <c r="B41" s="328"/>
      <c r="C41" s="328"/>
      <c r="D41" s="328"/>
      <c r="E41" s="328"/>
      <c r="F41" s="328"/>
      <c r="G41" s="328"/>
      <c r="H41" s="30"/>
      <c r="I41" s="30"/>
      <c r="J41" s="345">
        <v>1147942.5</v>
      </c>
      <c r="K41" s="345"/>
    </row>
    <row r="42" spans="1:11" ht="18.75" customHeight="1">
      <c r="A42" s="340" t="s">
        <v>96</v>
      </c>
      <c r="B42" s="340"/>
      <c r="C42" s="340"/>
      <c r="D42" s="340"/>
      <c r="E42" s="340"/>
      <c r="F42" s="340"/>
      <c r="G42" s="340"/>
      <c r="H42" s="18"/>
      <c r="I42" s="18"/>
      <c r="J42" s="332">
        <v>510699.9</v>
      </c>
      <c r="K42" s="332"/>
    </row>
    <row r="43" spans="1:11" ht="18.75" customHeight="1">
      <c r="A43" s="8"/>
      <c r="B43" s="8"/>
      <c r="C43" s="8"/>
      <c r="D43" s="8"/>
      <c r="E43" s="8"/>
      <c r="F43" s="8"/>
      <c r="G43" s="8"/>
      <c r="H43" s="8"/>
      <c r="I43" s="8"/>
      <c r="J43" s="15"/>
      <c r="K43" s="15"/>
    </row>
    <row r="44" spans="1:11" ht="21" customHeight="1">
      <c r="A44" s="343" t="s">
        <v>97</v>
      </c>
      <c r="B44" s="343"/>
      <c r="C44" s="343"/>
      <c r="D44" s="343"/>
      <c r="E44" s="343"/>
      <c r="F44" s="343"/>
      <c r="G44" s="343"/>
      <c r="H44" s="27"/>
      <c r="I44" s="19"/>
      <c r="J44" s="19"/>
      <c r="K44" s="19"/>
    </row>
    <row r="45" spans="1:11" ht="15.75">
      <c r="A45" s="21"/>
      <c r="B45" s="66" t="s">
        <v>34</v>
      </c>
      <c r="C45" s="344">
        <f>K18</f>
        <v>43097</v>
      </c>
      <c r="D45" s="344"/>
      <c r="E45" s="329"/>
      <c r="F45" s="330"/>
      <c r="G45" s="330"/>
      <c r="H45" s="12"/>
      <c r="I45" s="12"/>
      <c r="J45" s="12"/>
      <c r="K45" s="1"/>
    </row>
    <row r="46" spans="1:11" ht="15.75">
      <c r="A46" s="21"/>
      <c r="B46" s="65"/>
      <c r="C46" s="324" t="s">
        <v>35</v>
      </c>
      <c r="D46" s="324"/>
      <c r="E46" s="37"/>
      <c r="F46" s="38"/>
      <c r="G46" s="38"/>
      <c r="H46" s="12"/>
      <c r="I46" s="12"/>
      <c r="J46" s="12"/>
      <c r="K46" s="1"/>
    </row>
    <row r="47" spans="1:11" ht="16.5" thickBot="1">
      <c r="A47" s="21"/>
      <c r="B47" s="21"/>
      <c r="C47" s="39"/>
      <c r="D47"/>
      <c r="E47" s="37"/>
      <c r="F47" s="38"/>
      <c r="G47" s="38"/>
      <c r="H47" s="12"/>
      <c r="I47" s="12"/>
      <c r="J47" s="12"/>
      <c r="K47" s="1"/>
    </row>
    <row r="48" spans="1:11" ht="15.75">
      <c r="A48" s="31" t="s">
        <v>17</v>
      </c>
      <c r="B48" s="341" t="s">
        <v>7</v>
      </c>
      <c r="C48" s="334" t="s">
        <v>19</v>
      </c>
      <c r="D48" s="335"/>
      <c r="E48" s="336"/>
      <c r="F48" s="23"/>
      <c r="G48" s="12"/>
      <c r="H48" s="12"/>
      <c r="I48" s="12"/>
      <c r="J48" s="12"/>
      <c r="K48" s="1"/>
    </row>
    <row r="49" spans="1:11" ht="16.5" thickBot="1">
      <c r="A49" s="32" t="s">
        <v>18</v>
      </c>
      <c r="B49" s="342"/>
      <c r="C49" s="337"/>
      <c r="D49" s="338"/>
      <c r="E49" s="339"/>
      <c r="F49" s="23"/>
      <c r="G49" s="12"/>
      <c r="H49" s="12"/>
      <c r="I49" s="12"/>
      <c r="J49" s="12"/>
      <c r="K49" s="1"/>
    </row>
    <row r="50" spans="1:11" ht="16.5" thickBot="1">
      <c r="A50" s="33">
        <v>1</v>
      </c>
      <c r="B50" s="34" t="s">
        <v>20</v>
      </c>
      <c r="C50" s="325">
        <v>1745748.5</v>
      </c>
      <c r="D50" s="326"/>
      <c r="E50" s="327"/>
      <c r="F50" s="23"/>
      <c r="G50" s="12"/>
      <c r="H50" s="12"/>
      <c r="I50" s="12"/>
      <c r="J50" s="12"/>
      <c r="K50" s="1"/>
    </row>
    <row r="51" spans="1:11" ht="15.75">
      <c r="A51" s="353" t="s">
        <v>36</v>
      </c>
      <c r="B51" s="35" t="s">
        <v>8</v>
      </c>
      <c r="C51" s="347">
        <f>J38</f>
        <v>597806</v>
      </c>
      <c r="D51" s="348"/>
      <c r="E51" s="349"/>
      <c r="F51" s="7"/>
      <c r="G51" s="1"/>
      <c r="H51" s="1"/>
      <c r="I51" s="1"/>
      <c r="J51" s="1"/>
      <c r="K51" s="1"/>
    </row>
    <row r="52" spans="1:11" ht="16.5" thickBot="1">
      <c r="A52" s="354"/>
      <c r="B52" s="34" t="s">
        <v>21</v>
      </c>
      <c r="C52" s="350"/>
      <c r="D52" s="351"/>
      <c r="E52" s="352"/>
      <c r="F52" s="7"/>
      <c r="G52" s="1"/>
      <c r="H52" s="1"/>
      <c r="I52" s="1"/>
      <c r="J52" s="1"/>
      <c r="K52" s="1"/>
    </row>
    <row r="53" spans="1:11" ht="16.5" thickBot="1">
      <c r="A53" s="33"/>
      <c r="B53" s="34" t="s">
        <v>22</v>
      </c>
      <c r="C53" s="325">
        <v>578407.82</v>
      </c>
      <c r="D53" s="326"/>
      <c r="E53" s="327"/>
      <c r="F53" s="7"/>
      <c r="G53" s="1"/>
      <c r="H53" s="1"/>
      <c r="I53" s="1"/>
      <c r="J53" s="1"/>
      <c r="K53" s="1"/>
    </row>
    <row r="54" spans="1:11" ht="16.5" thickBot="1">
      <c r="A54" s="33" t="s">
        <v>37</v>
      </c>
      <c r="B54" s="34" t="s">
        <v>23</v>
      </c>
      <c r="C54" s="325">
        <v>510699.9</v>
      </c>
      <c r="D54" s="326"/>
      <c r="E54" s="327"/>
      <c r="F54" s="7"/>
      <c r="G54" s="1"/>
      <c r="H54" s="1"/>
      <c r="I54" s="1"/>
      <c r="J54" s="1"/>
      <c r="K54" s="1"/>
    </row>
    <row r="55" spans="1:11" ht="16.5" thickBot="1">
      <c r="A55" s="33"/>
      <c r="B55" s="34" t="s">
        <v>22</v>
      </c>
      <c r="C55" s="325"/>
      <c r="D55" s="326"/>
      <c r="E55" s="327"/>
      <c r="F55" s="7"/>
      <c r="G55" s="1"/>
      <c r="H55" s="1"/>
      <c r="I55" s="1"/>
      <c r="J55" s="1"/>
      <c r="K55" s="1"/>
    </row>
    <row r="56" spans="1:11" ht="16.5" thickBot="1">
      <c r="A56" s="33">
        <v>2</v>
      </c>
      <c r="B56" s="34" t="s">
        <v>24</v>
      </c>
      <c r="C56" s="325">
        <f>C64</f>
        <v>31.94</v>
      </c>
      <c r="D56" s="326"/>
      <c r="E56" s="327"/>
      <c r="F56" s="7"/>
      <c r="G56" s="1"/>
      <c r="H56" s="1"/>
      <c r="I56" s="1"/>
      <c r="J56" s="1"/>
      <c r="K56" s="1"/>
    </row>
    <row r="57" spans="1:11" ht="15.75">
      <c r="A57" s="353" t="s">
        <v>38</v>
      </c>
      <c r="B57" s="35" t="s">
        <v>8</v>
      </c>
      <c r="C57" s="347"/>
      <c r="D57" s="348"/>
      <c r="E57" s="349"/>
      <c r="F57" s="7"/>
      <c r="G57" s="1"/>
      <c r="H57" s="1"/>
      <c r="I57" s="1"/>
      <c r="J57" s="1"/>
      <c r="K57" s="1"/>
    </row>
    <row r="58" spans="1:11" ht="16.5" thickBot="1">
      <c r="A58" s="354"/>
      <c r="B58" s="34" t="s">
        <v>25</v>
      </c>
      <c r="C58" s="350"/>
      <c r="D58" s="351"/>
      <c r="E58" s="352"/>
      <c r="F58" s="7"/>
      <c r="G58" s="1"/>
      <c r="H58" s="1"/>
      <c r="I58" s="1"/>
      <c r="J58" s="1"/>
      <c r="K58" s="1"/>
    </row>
    <row r="59" spans="1:11" ht="15.75">
      <c r="A59" s="353"/>
      <c r="B59" s="35" t="s">
        <v>9</v>
      </c>
      <c r="C59" s="347"/>
      <c r="D59" s="348"/>
      <c r="E59" s="349"/>
      <c r="F59" s="7"/>
      <c r="G59" s="1"/>
      <c r="H59" s="1"/>
      <c r="I59" s="1"/>
      <c r="J59" s="1"/>
      <c r="K59" s="1"/>
    </row>
    <row r="60" spans="1:11" ht="16.5" thickBot="1">
      <c r="A60" s="354"/>
      <c r="B60" s="34" t="s">
        <v>26</v>
      </c>
      <c r="C60" s="350"/>
      <c r="D60" s="351"/>
      <c r="E60" s="352"/>
      <c r="F60" s="7"/>
      <c r="G60" s="1"/>
      <c r="H60" s="1"/>
      <c r="I60" s="1"/>
      <c r="J60" s="1"/>
      <c r="K60" s="1"/>
    </row>
    <row r="61" spans="1:11" ht="32.25" thickBot="1">
      <c r="A61" s="33" t="s">
        <v>39</v>
      </c>
      <c r="B61" s="34" t="s">
        <v>27</v>
      </c>
      <c r="C61" s="347"/>
      <c r="D61" s="348"/>
      <c r="E61" s="349"/>
      <c r="F61" s="7"/>
      <c r="G61" s="1"/>
      <c r="H61" s="1"/>
      <c r="I61" s="1"/>
      <c r="J61" s="1"/>
      <c r="K61" s="1"/>
    </row>
    <row r="62" spans="1:11" ht="16.5" thickBot="1">
      <c r="A62" s="33" t="s">
        <v>40</v>
      </c>
      <c r="B62" s="34" t="s">
        <v>28</v>
      </c>
      <c r="C62" s="325"/>
      <c r="D62" s="326"/>
      <c r="E62" s="327"/>
      <c r="F62" s="7"/>
      <c r="G62" s="1"/>
      <c r="H62" s="1"/>
      <c r="I62" s="1"/>
      <c r="J62" s="1"/>
      <c r="K62" s="1"/>
    </row>
    <row r="63" spans="1:11" ht="16.5" thickBot="1">
      <c r="A63" s="33" t="s">
        <v>153</v>
      </c>
      <c r="B63" s="34" t="s">
        <v>29</v>
      </c>
      <c r="C63" s="325"/>
      <c r="D63" s="326"/>
      <c r="E63" s="327"/>
      <c r="F63" s="7"/>
      <c r="G63" s="1"/>
      <c r="H63" s="1"/>
      <c r="I63" s="1"/>
      <c r="J63" s="1"/>
      <c r="K63" s="1"/>
    </row>
    <row r="64" spans="1:11" ht="16.5" thickBot="1">
      <c r="A64" s="33" t="s">
        <v>154</v>
      </c>
      <c r="B64" s="34" t="s">
        <v>30</v>
      </c>
      <c r="C64" s="355">
        <v>31.94</v>
      </c>
      <c r="D64" s="356"/>
      <c r="E64" s="357"/>
      <c r="F64" s="7"/>
      <c r="G64" s="1"/>
      <c r="H64" s="1"/>
      <c r="I64" s="1"/>
      <c r="J64" s="1"/>
      <c r="K64" s="1"/>
    </row>
    <row r="65" spans="1:11" ht="16.5" thickBot="1">
      <c r="A65" s="33" t="s">
        <v>155</v>
      </c>
      <c r="B65" s="34" t="s">
        <v>31</v>
      </c>
      <c r="C65" s="325">
        <f>C68</f>
        <v>120.06</v>
      </c>
      <c r="D65" s="326"/>
      <c r="E65" s="327"/>
      <c r="F65" s="7"/>
      <c r="G65" s="1"/>
      <c r="H65" s="1"/>
      <c r="I65" s="1"/>
      <c r="J65" s="1"/>
      <c r="K65" s="1"/>
    </row>
    <row r="66" spans="1:11" ht="15.75">
      <c r="A66" s="353"/>
      <c r="B66" s="35" t="s">
        <v>8</v>
      </c>
      <c r="C66" s="347"/>
      <c r="D66" s="348"/>
      <c r="E66" s="349"/>
      <c r="F66" s="7"/>
      <c r="G66" s="1"/>
      <c r="H66" s="1"/>
      <c r="I66" s="1"/>
      <c r="J66" s="1"/>
      <c r="K66" s="1"/>
    </row>
    <row r="67" spans="1:11" ht="20.25" customHeight="1" thickBot="1">
      <c r="A67" s="354"/>
      <c r="B67" s="34" t="s">
        <v>32</v>
      </c>
      <c r="C67" s="358"/>
      <c r="D67" s="359"/>
      <c r="E67" s="360"/>
      <c r="F67" s="7"/>
      <c r="G67" s="1"/>
      <c r="H67" s="1"/>
      <c r="I67" s="1"/>
      <c r="J67" s="1"/>
      <c r="K67" s="1"/>
    </row>
    <row r="68" spans="1:11" ht="16.5" thickBot="1">
      <c r="A68" s="186" t="s">
        <v>156</v>
      </c>
      <c r="B68" s="34" t="s">
        <v>151</v>
      </c>
      <c r="C68" s="355">
        <v>120.06</v>
      </c>
      <c r="D68" s="356"/>
      <c r="E68" s="357"/>
      <c r="F68" s="180"/>
      <c r="G68" s="1"/>
      <c r="H68" s="1"/>
      <c r="I68" s="1"/>
      <c r="J68" s="1"/>
      <c r="K68" s="1"/>
    </row>
    <row r="69" spans="1:11" ht="15.75">
      <c r="A69" s="353"/>
      <c r="B69" s="35" t="s">
        <v>9</v>
      </c>
      <c r="C69" s="347"/>
      <c r="D69" s="348"/>
      <c r="E69" s="349"/>
      <c r="F69" s="7"/>
      <c r="G69" s="1"/>
      <c r="H69" s="1"/>
      <c r="I69" s="1"/>
      <c r="J69" s="1"/>
      <c r="K69" s="1"/>
    </row>
    <row r="70" spans="1:11" ht="16.5" thickBot="1">
      <c r="A70" s="354"/>
      <c r="B70" s="34" t="s">
        <v>33</v>
      </c>
      <c r="C70" s="350"/>
      <c r="D70" s="351"/>
      <c r="E70" s="352"/>
      <c r="F70" s="7"/>
      <c r="G70" s="1"/>
      <c r="H70" s="1"/>
      <c r="I70" s="1"/>
      <c r="J70" s="1"/>
      <c r="K70" s="1"/>
    </row>
    <row r="71" spans="1:11" ht="32.25" thickBot="1">
      <c r="A71" s="184" t="s">
        <v>157</v>
      </c>
      <c r="B71" s="185" t="s">
        <v>152</v>
      </c>
      <c r="C71" s="320"/>
      <c r="D71" s="321"/>
      <c r="E71" s="322"/>
      <c r="F71" s="180"/>
      <c r="G71" s="1"/>
      <c r="H71" s="1"/>
      <c r="I71" s="1"/>
      <c r="J71" s="1"/>
      <c r="K71" s="1"/>
    </row>
    <row r="72" spans="1:11" ht="15.75">
      <c r="A72" s="20"/>
      <c r="B72" s="7"/>
      <c r="C72" s="7"/>
      <c r="D72" s="7"/>
      <c r="E72" s="7"/>
      <c r="F72" s="7"/>
      <c r="G72" s="1"/>
      <c r="H72" s="1"/>
      <c r="I72" s="1"/>
      <c r="J72" s="1"/>
      <c r="K72" s="1"/>
    </row>
    <row r="73" spans="1:11" ht="15.75">
      <c r="A73" s="20"/>
      <c r="B73" s="7"/>
      <c r="C73" s="7"/>
      <c r="D73" s="7"/>
      <c r="E73" s="7"/>
      <c r="F73" s="7"/>
      <c r="G73" s="1"/>
      <c r="H73" s="1"/>
      <c r="I73" s="1"/>
      <c r="J73" s="1"/>
      <c r="K73" s="1"/>
    </row>
    <row r="74" spans="1:11" ht="15.75">
      <c r="A74" s="20"/>
      <c r="B74" s="7"/>
      <c r="C74" s="7"/>
      <c r="D74" s="7"/>
      <c r="E74" s="7"/>
      <c r="F74" s="7"/>
      <c r="G74" s="1"/>
      <c r="H74" s="1"/>
      <c r="I74" s="1"/>
      <c r="J74" s="1"/>
      <c r="K74" s="1"/>
    </row>
    <row r="75" spans="1:11" ht="15.75">
      <c r="A75" s="20"/>
      <c r="B75" s="7"/>
      <c r="C75" s="7"/>
      <c r="D75" s="7"/>
      <c r="E75" s="7"/>
      <c r="F75" s="7"/>
      <c r="G75" s="1"/>
      <c r="H75" s="1"/>
      <c r="I75" s="1"/>
      <c r="J75" s="1"/>
      <c r="K75" s="1"/>
    </row>
    <row r="76" spans="1:11" ht="15.75">
      <c r="A76" s="20"/>
      <c r="B76" s="7"/>
      <c r="C76" s="7"/>
      <c r="D76" s="7"/>
      <c r="E76" s="7"/>
      <c r="F76" s="7"/>
      <c r="G76" s="1"/>
      <c r="H76" s="1"/>
      <c r="I76" s="1"/>
      <c r="J76" s="1"/>
      <c r="K76" s="1"/>
    </row>
    <row r="77" spans="1:11" ht="15.75">
      <c r="A77" s="20"/>
      <c r="B77" s="7"/>
      <c r="C77" s="7"/>
      <c r="D77" s="7"/>
      <c r="E77" s="7"/>
      <c r="F77" s="7"/>
      <c r="G77" s="1"/>
      <c r="H77" s="1"/>
      <c r="I77" s="1"/>
      <c r="J77" s="1"/>
      <c r="K77" s="1"/>
    </row>
    <row r="78" spans="1:11" ht="15.75">
      <c r="A78" s="20"/>
      <c r="B78" s="7"/>
      <c r="C78" s="7"/>
      <c r="D78" s="7"/>
      <c r="E78" s="7"/>
      <c r="F78" s="7"/>
      <c r="G78" s="1"/>
      <c r="H78" s="1"/>
      <c r="I78" s="1"/>
      <c r="J78" s="1"/>
      <c r="K78" s="1"/>
    </row>
    <row r="79" spans="1:11" ht="15.75">
      <c r="A79" s="20"/>
      <c r="B79" s="7"/>
      <c r="C79" s="7"/>
      <c r="D79" s="7"/>
      <c r="E79" s="7"/>
      <c r="F79" s="7"/>
      <c r="G79" s="1"/>
      <c r="H79" s="1"/>
      <c r="I79" s="1"/>
      <c r="J79" s="1"/>
      <c r="K79" s="1"/>
    </row>
    <row r="80" spans="1:11" ht="15.75">
      <c r="A80" s="20"/>
      <c r="B80" s="7"/>
      <c r="C80" s="7"/>
      <c r="D80" s="7"/>
      <c r="E80" s="7"/>
      <c r="F80" s="7"/>
      <c r="G80" s="1"/>
      <c r="H80" s="1"/>
      <c r="I80" s="1"/>
      <c r="J80" s="1"/>
      <c r="K80" s="1"/>
    </row>
    <row r="81" spans="1:11" ht="15.75">
      <c r="A81" s="20"/>
      <c r="B81" s="7"/>
      <c r="C81" s="7"/>
      <c r="D81" s="7"/>
      <c r="E81" s="7"/>
      <c r="F81" s="7"/>
      <c r="G81" s="1"/>
      <c r="H81" s="1"/>
      <c r="I81" s="1"/>
      <c r="J81" s="1"/>
      <c r="K81" s="1"/>
    </row>
    <row r="82" spans="1:11" ht="15.75">
      <c r="A82" s="20"/>
      <c r="B82" s="7"/>
      <c r="C82" s="7"/>
      <c r="D82" s="7"/>
      <c r="E82" s="7"/>
      <c r="F82" s="7"/>
      <c r="G82" s="1"/>
      <c r="H82" s="1"/>
      <c r="I82" s="1"/>
      <c r="J82" s="1"/>
      <c r="K82" s="1"/>
    </row>
    <row r="83" spans="1:11" ht="15.75">
      <c r="A83" s="20"/>
      <c r="B83" s="7"/>
      <c r="C83" s="7"/>
      <c r="D83" s="7"/>
      <c r="E83" s="7"/>
      <c r="F83" s="7"/>
      <c r="G83" s="1"/>
      <c r="H83" s="1"/>
      <c r="I83" s="1"/>
      <c r="J83" s="1"/>
      <c r="K83" s="1"/>
    </row>
    <row r="84" spans="1:11" ht="15.75">
      <c r="A84" s="20"/>
      <c r="B84" s="7"/>
      <c r="C84" s="7"/>
      <c r="D84" s="7"/>
      <c r="E84" s="7"/>
      <c r="F84" s="7"/>
      <c r="G84" s="1"/>
      <c r="H84" s="1"/>
      <c r="I84" s="1"/>
      <c r="J84" s="1"/>
      <c r="K84" s="1"/>
    </row>
    <row r="85" spans="1:11" ht="15.75">
      <c r="A85" s="20"/>
      <c r="B85" s="7"/>
      <c r="C85" s="7"/>
      <c r="D85" s="7"/>
      <c r="E85" s="7"/>
      <c r="F85" s="7"/>
      <c r="G85" s="1"/>
      <c r="H85" s="1"/>
      <c r="I85" s="1"/>
      <c r="J85" s="1"/>
      <c r="K85" s="1"/>
    </row>
    <row r="86" spans="1:11" ht="15.75">
      <c r="A86" s="20"/>
      <c r="B86" s="7"/>
      <c r="C86" s="7"/>
      <c r="D86" s="7"/>
      <c r="E86" s="7"/>
      <c r="F86" s="7"/>
      <c r="G86" s="1"/>
      <c r="H86" s="1"/>
      <c r="I86" s="1"/>
      <c r="J86" s="1"/>
      <c r="K86" s="1"/>
    </row>
    <row r="87" spans="1:11" ht="15.75">
      <c r="A87" s="20"/>
      <c r="B87" s="20"/>
      <c r="C87" s="20"/>
      <c r="D87" s="7"/>
      <c r="E87" s="7"/>
      <c r="F87" s="7"/>
      <c r="G87" s="1"/>
      <c r="H87" s="1"/>
      <c r="I87" s="1"/>
      <c r="J87" s="1"/>
      <c r="K87" s="1"/>
    </row>
    <row r="88" spans="1:11" ht="15.75">
      <c r="A88" s="20"/>
      <c r="B88" s="20"/>
      <c r="C88" s="20"/>
      <c r="D88" s="7"/>
      <c r="E88" s="7"/>
      <c r="F88" s="7"/>
      <c r="G88" s="1"/>
      <c r="H88" s="1"/>
      <c r="I88" s="1"/>
      <c r="J88" s="1"/>
      <c r="K88" s="1"/>
    </row>
    <row r="89" spans="1:11" ht="15.75">
      <c r="A89" s="20"/>
      <c r="B89" s="20"/>
      <c r="C89" s="20"/>
      <c r="D89" s="7"/>
      <c r="E89" s="7"/>
      <c r="F89" s="7"/>
      <c r="G89" s="1"/>
      <c r="H89" s="1"/>
      <c r="I89" s="1"/>
      <c r="J89" s="1"/>
      <c r="K89" s="1"/>
    </row>
    <row r="90" spans="4:11" ht="12.75">
      <c r="D90" s="1"/>
      <c r="E90" s="1"/>
      <c r="F90" s="1"/>
      <c r="G90" s="1"/>
      <c r="H90" s="1"/>
      <c r="I90" s="1"/>
      <c r="J90" s="1"/>
      <c r="K90" s="1"/>
    </row>
    <row r="91" spans="4:11" ht="12.75">
      <c r="D91" s="1"/>
      <c r="E91" s="1"/>
      <c r="F91" s="1"/>
      <c r="G91" s="1"/>
      <c r="H91" s="1"/>
      <c r="I91" s="1"/>
      <c r="J91" s="1"/>
      <c r="K91" s="1"/>
    </row>
    <row r="92" spans="4:11" ht="12.75">
      <c r="D92" s="1"/>
      <c r="E92" s="1"/>
      <c r="F92" s="1"/>
      <c r="G92" s="1"/>
      <c r="H92" s="1"/>
      <c r="I92" s="1"/>
      <c r="J92" s="1"/>
      <c r="K92" s="1"/>
    </row>
    <row r="93" spans="4:11" ht="12.75">
      <c r="D93" s="1"/>
      <c r="E93" s="1"/>
      <c r="F93" s="1"/>
      <c r="G93" s="1"/>
      <c r="H93" s="1"/>
      <c r="I93" s="1"/>
      <c r="J93" s="1"/>
      <c r="K93" s="1"/>
    </row>
    <row r="94" spans="4:11" ht="12.75">
      <c r="D94" s="1"/>
      <c r="E94" s="1"/>
      <c r="F94" s="1"/>
      <c r="G94" s="1"/>
      <c r="H94" s="1"/>
      <c r="I94" s="1"/>
      <c r="J94" s="1"/>
      <c r="K94" s="1"/>
    </row>
  </sheetData>
  <sheetProtection/>
  <mergeCells count="68">
    <mergeCell ref="F1:K1"/>
    <mergeCell ref="F3:K3"/>
    <mergeCell ref="A22:C23"/>
    <mergeCell ref="A16:C16"/>
    <mergeCell ref="F5:K5"/>
    <mergeCell ref="F7:K7"/>
    <mergeCell ref="F8:K8"/>
    <mergeCell ref="F11:I11"/>
    <mergeCell ref="J11:K11"/>
    <mergeCell ref="F10:K10"/>
    <mergeCell ref="F14:K14"/>
    <mergeCell ref="F15:K15"/>
    <mergeCell ref="A15:C15"/>
    <mergeCell ref="C59:E60"/>
    <mergeCell ref="A38:G38"/>
    <mergeCell ref="C55:E55"/>
    <mergeCell ref="C56:E56"/>
    <mergeCell ref="A42:G42"/>
    <mergeCell ref="A39:G39"/>
    <mergeCell ref="A51:A52"/>
    <mergeCell ref="A59:A60"/>
    <mergeCell ref="A66:A67"/>
    <mergeCell ref="A20:C20"/>
    <mergeCell ref="D18:H20"/>
    <mergeCell ref="D24:H25"/>
    <mergeCell ref="D27:H28"/>
    <mergeCell ref="C62:E62"/>
    <mergeCell ref="C61:E61"/>
    <mergeCell ref="A57:A58"/>
    <mergeCell ref="C51:E52"/>
    <mergeCell ref="C53:E53"/>
    <mergeCell ref="C54:E54"/>
    <mergeCell ref="C57:E58"/>
    <mergeCell ref="A69:A70"/>
    <mergeCell ref="C63:E63"/>
    <mergeCell ref="C69:E70"/>
    <mergeCell ref="C64:E64"/>
    <mergeCell ref="C65:E65"/>
    <mergeCell ref="C66:E67"/>
    <mergeCell ref="C68:E68"/>
    <mergeCell ref="A37:G37"/>
    <mergeCell ref="A41:G41"/>
    <mergeCell ref="J41:K41"/>
    <mergeCell ref="A40:G40"/>
    <mergeCell ref="J38:K38"/>
    <mergeCell ref="J39:K39"/>
    <mergeCell ref="J40:K40"/>
    <mergeCell ref="J37:K37"/>
    <mergeCell ref="A32:G32"/>
    <mergeCell ref="C48:E49"/>
    <mergeCell ref="A18:C18"/>
    <mergeCell ref="A25:C25"/>
    <mergeCell ref="A28:C28"/>
    <mergeCell ref="B48:B49"/>
    <mergeCell ref="A44:G44"/>
    <mergeCell ref="C45:D45"/>
    <mergeCell ref="A35:K35"/>
    <mergeCell ref="A36:K36"/>
    <mergeCell ref="F13:K13"/>
    <mergeCell ref="B1:B2"/>
    <mergeCell ref="C71:E71"/>
    <mergeCell ref="A14:C14"/>
    <mergeCell ref="C46:D46"/>
    <mergeCell ref="C50:E50"/>
    <mergeCell ref="A34:K34"/>
    <mergeCell ref="E45:G45"/>
    <mergeCell ref="F12:K12"/>
    <mergeCell ref="J42:K42"/>
  </mergeCells>
  <printOptions/>
  <pageMargins left="0.7874015748031497" right="0.3937007874015748" top="0.3937007874015748" bottom="0.3937007874015748" header="0.3937007874015748" footer="0.3937007874015748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1"/>
  <sheetViews>
    <sheetView view="pageBreakPreview" zoomScale="75" zoomScaleSheetLayoutView="75" zoomScalePageLayoutView="0" workbookViewId="0" topLeftCell="A1">
      <selection activeCell="BN40" sqref="BN40:CB40"/>
    </sheetView>
  </sheetViews>
  <sheetFormatPr defaultColWidth="1.1484375" defaultRowHeight="12.75"/>
  <cols>
    <col min="1" max="1" width="7.421875" style="8" bestFit="1" customWidth="1"/>
    <col min="2" max="30" width="1.1484375" style="8" customWidth="1"/>
    <col min="31" max="31" width="7.421875" style="8" bestFit="1" customWidth="1"/>
    <col min="32" max="16384" width="1.1484375" style="8" customWidth="1"/>
  </cols>
  <sheetData>
    <row r="1" spans="1:80" s="197" customFormat="1" ht="15.75">
      <c r="A1" s="513" t="s">
        <v>275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  <c r="AU1" s="513"/>
      <c r="AV1" s="513"/>
      <c r="AW1" s="513"/>
      <c r="AX1" s="513"/>
      <c r="AY1" s="513"/>
      <c r="AZ1" s="513"/>
      <c r="BA1" s="513"/>
      <c r="BB1" s="513"/>
      <c r="BC1" s="513"/>
      <c r="BD1" s="513"/>
      <c r="BE1" s="513"/>
      <c r="BF1" s="513"/>
      <c r="BG1" s="513"/>
      <c r="BH1" s="513"/>
      <c r="BI1" s="513"/>
      <c r="BJ1" s="513"/>
      <c r="BK1" s="513"/>
      <c r="BL1" s="513"/>
      <c r="BM1" s="513"/>
      <c r="BN1" s="513"/>
      <c r="BO1" s="513"/>
      <c r="BP1" s="513"/>
      <c r="BQ1" s="513"/>
      <c r="BR1" s="513"/>
      <c r="BS1" s="513"/>
      <c r="BT1" s="513"/>
      <c r="BU1" s="513"/>
      <c r="BV1" s="513"/>
      <c r="BW1" s="513"/>
      <c r="BX1" s="513"/>
      <c r="BY1" s="513"/>
      <c r="BZ1" s="513"/>
      <c r="CA1" s="513"/>
      <c r="CB1" s="513"/>
    </row>
    <row r="2" s="197" customFormat="1" ht="15.75"/>
    <row r="3" spans="1:80" s="197" customFormat="1" ht="15.75">
      <c r="A3" s="197" t="s">
        <v>164</v>
      </c>
      <c r="S3" s="594" t="s">
        <v>295</v>
      </c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  <c r="AJ3" s="594"/>
      <c r="AK3" s="594"/>
      <c r="AL3" s="594"/>
      <c r="AM3" s="594"/>
      <c r="AN3" s="594"/>
      <c r="AO3" s="594"/>
      <c r="AP3" s="594"/>
      <c r="AQ3" s="594"/>
      <c r="AR3" s="594"/>
      <c r="AS3" s="594"/>
      <c r="AT3" s="594"/>
      <c r="AU3" s="594"/>
      <c r="AV3" s="594"/>
      <c r="AW3" s="594"/>
      <c r="AX3" s="594"/>
      <c r="AY3" s="594"/>
      <c r="AZ3" s="594"/>
      <c r="BA3" s="594"/>
      <c r="BB3" s="594"/>
      <c r="BC3" s="594"/>
      <c r="BD3" s="594"/>
      <c r="BE3" s="594"/>
      <c r="BF3" s="594"/>
      <c r="BG3" s="594"/>
      <c r="BH3" s="594"/>
      <c r="BI3" s="594"/>
      <c r="BJ3" s="594"/>
      <c r="BK3" s="594"/>
      <c r="BL3" s="594"/>
      <c r="BM3" s="594"/>
      <c r="BN3" s="594"/>
      <c r="BO3" s="594"/>
      <c r="BP3" s="594"/>
      <c r="BQ3" s="594"/>
      <c r="BR3" s="594"/>
      <c r="BS3" s="594"/>
      <c r="BT3" s="594"/>
      <c r="BU3" s="594"/>
      <c r="BV3" s="594"/>
      <c r="BW3" s="594"/>
      <c r="BX3" s="594"/>
      <c r="BY3" s="594"/>
      <c r="BZ3" s="594"/>
      <c r="CA3" s="594"/>
      <c r="CB3" s="594"/>
    </row>
    <row r="4" s="199" customFormat="1" ht="9.75"/>
    <row r="5" spans="1:80" s="197" customFormat="1" ht="15.75">
      <c r="A5" s="197" t="s">
        <v>165</v>
      </c>
      <c r="AH5" s="615" t="s">
        <v>293</v>
      </c>
      <c r="AI5" s="615"/>
      <c r="AJ5" s="615"/>
      <c r="AK5" s="615"/>
      <c r="AL5" s="615"/>
      <c r="AM5" s="615"/>
      <c r="AN5" s="615"/>
      <c r="AO5" s="615"/>
      <c r="AP5" s="615"/>
      <c r="AQ5" s="615"/>
      <c r="AR5" s="615"/>
      <c r="AS5" s="615"/>
      <c r="AT5" s="615"/>
      <c r="AU5" s="615"/>
      <c r="AV5" s="615"/>
      <c r="AW5" s="615"/>
      <c r="AX5" s="615"/>
      <c r="AY5" s="615"/>
      <c r="AZ5" s="615"/>
      <c r="BA5" s="615"/>
      <c r="BB5" s="615"/>
      <c r="BC5" s="615"/>
      <c r="BD5" s="615"/>
      <c r="BE5" s="615"/>
      <c r="BF5" s="615"/>
      <c r="BG5" s="615"/>
      <c r="BH5" s="615"/>
      <c r="BI5" s="615"/>
      <c r="BJ5" s="615"/>
      <c r="BK5" s="615"/>
      <c r="BL5" s="615"/>
      <c r="BM5" s="615"/>
      <c r="BN5" s="615"/>
      <c r="BO5" s="615"/>
      <c r="BP5" s="615"/>
      <c r="BQ5" s="615"/>
      <c r="BR5" s="615"/>
      <c r="BS5" s="615"/>
      <c r="BT5" s="615"/>
      <c r="BU5" s="615"/>
      <c r="BV5" s="615"/>
      <c r="BW5" s="615"/>
      <c r="BX5" s="615"/>
      <c r="BY5" s="615"/>
      <c r="BZ5" s="615"/>
      <c r="CA5" s="615"/>
      <c r="CB5" s="615"/>
    </row>
    <row r="6" s="199" customFormat="1" ht="9.75"/>
    <row r="7" spans="1:80" ht="12.75">
      <c r="A7" s="482" t="s">
        <v>17</v>
      </c>
      <c r="B7" s="483"/>
      <c r="C7" s="483"/>
      <c r="D7" s="484"/>
      <c r="E7" s="482" t="s">
        <v>194</v>
      </c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3"/>
      <c r="AJ7" s="483"/>
      <c r="AK7" s="483"/>
      <c r="AL7" s="483"/>
      <c r="AM7" s="484"/>
      <c r="AN7" s="482" t="s">
        <v>276</v>
      </c>
      <c r="AO7" s="483"/>
      <c r="AP7" s="483"/>
      <c r="AQ7" s="483"/>
      <c r="AR7" s="483"/>
      <c r="AS7" s="483"/>
      <c r="AT7" s="483"/>
      <c r="AU7" s="483"/>
      <c r="AV7" s="483"/>
      <c r="AW7" s="483"/>
      <c r="AX7" s="483"/>
      <c r="AY7" s="483"/>
      <c r="AZ7" s="483"/>
      <c r="BA7" s="483"/>
      <c r="BB7" s="483"/>
      <c r="BC7" s="484"/>
      <c r="BD7" s="482" t="s">
        <v>196</v>
      </c>
      <c r="BE7" s="483"/>
      <c r="BF7" s="483"/>
      <c r="BG7" s="483"/>
      <c r="BH7" s="483"/>
      <c r="BI7" s="483"/>
      <c r="BJ7" s="483"/>
      <c r="BK7" s="483"/>
      <c r="BL7" s="483"/>
      <c r="BM7" s="484"/>
      <c r="BN7" s="482" t="s">
        <v>251</v>
      </c>
      <c r="BO7" s="483"/>
      <c r="BP7" s="483"/>
      <c r="BQ7" s="483"/>
      <c r="BR7" s="483"/>
      <c r="BS7" s="483"/>
      <c r="BT7" s="483"/>
      <c r="BU7" s="483"/>
      <c r="BV7" s="483"/>
      <c r="BW7" s="483"/>
      <c r="BX7" s="483"/>
      <c r="BY7" s="483"/>
      <c r="BZ7" s="483"/>
      <c r="CA7" s="483"/>
      <c r="CB7" s="484"/>
    </row>
    <row r="8" spans="1:80" ht="12.75">
      <c r="A8" s="485" t="s">
        <v>18</v>
      </c>
      <c r="B8" s="486"/>
      <c r="C8" s="486"/>
      <c r="D8" s="487"/>
      <c r="E8" s="485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6"/>
      <c r="AL8" s="486"/>
      <c r="AM8" s="487"/>
      <c r="AN8" s="485"/>
      <c r="AO8" s="486"/>
      <c r="AP8" s="486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486"/>
      <c r="BB8" s="486"/>
      <c r="BC8" s="487"/>
      <c r="BD8" s="485" t="s">
        <v>277</v>
      </c>
      <c r="BE8" s="486"/>
      <c r="BF8" s="486"/>
      <c r="BG8" s="486"/>
      <c r="BH8" s="486"/>
      <c r="BI8" s="486"/>
      <c r="BJ8" s="486"/>
      <c r="BK8" s="486"/>
      <c r="BL8" s="486"/>
      <c r="BM8" s="487"/>
      <c r="BN8" s="485" t="s">
        <v>278</v>
      </c>
      <c r="BO8" s="486"/>
      <c r="BP8" s="486"/>
      <c r="BQ8" s="486"/>
      <c r="BR8" s="486"/>
      <c r="BS8" s="486"/>
      <c r="BT8" s="486"/>
      <c r="BU8" s="486"/>
      <c r="BV8" s="486"/>
      <c r="BW8" s="486"/>
      <c r="BX8" s="486"/>
      <c r="BY8" s="486"/>
      <c r="BZ8" s="486"/>
      <c r="CA8" s="486"/>
      <c r="CB8" s="487"/>
    </row>
    <row r="9" spans="1:80" ht="12.75">
      <c r="A9" s="485"/>
      <c r="B9" s="486"/>
      <c r="C9" s="486"/>
      <c r="D9" s="487"/>
      <c r="E9" s="485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7"/>
      <c r="AN9" s="485"/>
      <c r="AO9" s="486"/>
      <c r="AP9" s="486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486"/>
      <c r="BB9" s="486"/>
      <c r="BC9" s="487"/>
      <c r="BD9" s="485" t="s">
        <v>279</v>
      </c>
      <c r="BE9" s="486"/>
      <c r="BF9" s="486"/>
      <c r="BG9" s="486"/>
      <c r="BH9" s="486"/>
      <c r="BI9" s="486"/>
      <c r="BJ9" s="486"/>
      <c r="BK9" s="486"/>
      <c r="BL9" s="486"/>
      <c r="BM9" s="487"/>
      <c r="BN9" s="485" t="s">
        <v>204</v>
      </c>
      <c r="BO9" s="486"/>
      <c r="BP9" s="486"/>
      <c r="BQ9" s="486"/>
      <c r="BR9" s="486"/>
      <c r="BS9" s="486"/>
      <c r="BT9" s="486"/>
      <c r="BU9" s="486"/>
      <c r="BV9" s="486"/>
      <c r="BW9" s="486"/>
      <c r="BX9" s="486"/>
      <c r="BY9" s="486"/>
      <c r="BZ9" s="486"/>
      <c r="CA9" s="486"/>
      <c r="CB9" s="487"/>
    </row>
    <row r="10" spans="1:80" ht="12.75">
      <c r="A10" s="491">
        <v>1</v>
      </c>
      <c r="B10" s="492"/>
      <c r="C10" s="492"/>
      <c r="D10" s="493"/>
      <c r="E10" s="491">
        <v>2</v>
      </c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3"/>
      <c r="AN10" s="491">
        <v>3</v>
      </c>
      <c r="AO10" s="492"/>
      <c r="AP10" s="492"/>
      <c r="AQ10" s="492"/>
      <c r="AR10" s="492"/>
      <c r="AS10" s="492"/>
      <c r="AT10" s="492"/>
      <c r="AU10" s="492"/>
      <c r="AV10" s="492"/>
      <c r="AW10" s="492"/>
      <c r="AX10" s="492"/>
      <c r="AY10" s="492"/>
      <c r="AZ10" s="492"/>
      <c r="BA10" s="492"/>
      <c r="BB10" s="492"/>
      <c r="BC10" s="493"/>
      <c r="BD10" s="491">
        <v>4</v>
      </c>
      <c r="BE10" s="492"/>
      <c r="BF10" s="492"/>
      <c r="BG10" s="492"/>
      <c r="BH10" s="492"/>
      <c r="BI10" s="492"/>
      <c r="BJ10" s="492"/>
      <c r="BK10" s="492"/>
      <c r="BL10" s="492"/>
      <c r="BM10" s="493"/>
      <c r="BN10" s="491">
        <v>5</v>
      </c>
      <c r="BO10" s="492"/>
      <c r="BP10" s="492"/>
      <c r="BQ10" s="492"/>
      <c r="BR10" s="492"/>
      <c r="BS10" s="492"/>
      <c r="BT10" s="492"/>
      <c r="BU10" s="492"/>
      <c r="BV10" s="492"/>
      <c r="BW10" s="492"/>
      <c r="BX10" s="492"/>
      <c r="BY10" s="492"/>
      <c r="BZ10" s="492"/>
      <c r="CA10" s="492"/>
      <c r="CB10" s="493"/>
    </row>
    <row r="11" spans="1:80" ht="12.75">
      <c r="A11" s="518">
        <v>1</v>
      </c>
      <c r="B11" s="519"/>
      <c r="C11" s="519"/>
      <c r="D11" s="520"/>
      <c r="E11" s="614" t="s">
        <v>316</v>
      </c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20"/>
      <c r="AN11" s="521">
        <v>1</v>
      </c>
      <c r="AO11" s="522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2"/>
      <c r="BA11" s="522"/>
      <c r="BB11" s="522"/>
      <c r="BC11" s="523"/>
      <c r="BD11" s="530">
        <v>4</v>
      </c>
      <c r="BE11" s="531"/>
      <c r="BF11" s="531"/>
      <c r="BG11" s="531"/>
      <c r="BH11" s="531"/>
      <c r="BI11" s="531"/>
      <c r="BJ11" s="531"/>
      <c r="BK11" s="531"/>
      <c r="BL11" s="531"/>
      <c r="BM11" s="532"/>
      <c r="BN11" s="611">
        <v>11000</v>
      </c>
      <c r="BO11" s="612"/>
      <c r="BP11" s="612"/>
      <c r="BQ11" s="612"/>
      <c r="BR11" s="612"/>
      <c r="BS11" s="612"/>
      <c r="BT11" s="612"/>
      <c r="BU11" s="612"/>
      <c r="BV11" s="612"/>
      <c r="BW11" s="612"/>
      <c r="BX11" s="612"/>
      <c r="BY11" s="612"/>
      <c r="BZ11" s="612"/>
      <c r="CA11" s="612"/>
      <c r="CB11" s="613"/>
    </row>
    <row r="12" spans="1:80" ht="12.75">
      <c r="A12" s="518">
        <v>2</v>
      </c>
      <c r="B12" s="519"/>
      <c r="C12" s="519"/>
      <c r="D12" s="520"/>
      <c r="E12" s="614" t="s">
        <v>317</v>
      </c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519"/>
      <c r="AF12" s="519"/>
      <c r="AG12" s="519"/>
      <c r="AH12" s="519"/>
      <c r="AI12" s="519"/>
      <c r="AJ12" s="519"/>
      <c r="AK12" s="519"/>
      <c r="AL12" s="519"/>
      <c r="AM12" s="520"/>
      <c r="AN12" s="521">
        <v>1</v>
      </c>
      <c r="AO12" s="522"/>
      <c r="AP12" s="522"/>
      <c r="AQ12" s="522"/>
      <c r="AR12" s="522"/>
      <c r="AS12" s="522"/>
      <c r="AT12" s="522"/>
      <c r="AU12" s="522"/>
      <c r="AV12" s="522"/>
      <c r="AW12" s="522"/>
      <c r="AX12" s="522"/>
      <c r="AY12" s="522"/>
      <c r="AZ12" s="522"/>
      <c r="BA12" s="522"/>
      <c r="BB12" s="522"/>
      <c r="BC12" s="523"/>
      <c r="BD12" s="530">
        <v>12</v>
      </c>
      <c r="BE12" s="531"/>
      <c r="BF12" s="531"/>
      <c r="BG12" s="531"/>
      <c r="BH12" s="531"/>
      <c r="BI12" s="531"/>
      <c r="BJ12" s="531"/>
      <c r="BK12" s="531"/>
      <c r="BL12" s="531"/>
      <c r="BM12" s="532"/>
      <c r="BN12" s="611">
        <v>20000</v>
      </c>
      <c r="BO12" s="612"/>
      <c r="BP12" s="612"/>
      <c r="BQ12" s="612"/>
      <c r="BR12" s="612"/>
      <c r="BS12" s="612"/>
      <c r="BT12" s="612"/>
      <c r="BU12" s="612"/>
      <c r="BV12" s="612"/>
      <c r="BW12" s="612"/>
      <c r="BX12" s="612"/>
      <c r="BY12" s="612"/>
      <c r="BZ12" s="612"/>
      <c r="CA12" s="612"/>
      <c r="CB12" s="613"/>
    </row>
    <row r="13" spans="1:80" ht="12.75" customHeight="1">
      <c r="A13" s="518">
        <v>3</v>
      </c>
      <c r="B13" s="519"/>
      <c r="C13" s="519"/>
      <c r="D13" s="520"/>
      <c r="E13" s="614" t="s">
        <v>318</v>
      </c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19"/>
      <c r="AH13" s="519"/>
      <c r="AI13" s="519"/>
      <c r="AJ13" s="519"/>
      <c r="AK13" s="519"/>
      <c r="AL13" s="519"/>
      <c r="AM13" s="520"/>
      <c r="AN13" s="521">
        <v>1</v>
      </c>
      <c r="AO13" s="522"/>
      <c r="AP13" s="522"/>
      <c r="AQ13" s="522"/>
      <c r="AR13" s="522"/>
      <c r="AS13" s="522"/>
      <c r="AT13" s="522"/>
      <c r="AU13" s="522"/>
      <c r="AV13" s="522"/>
      <c r="AW13" s="522"/>
      <c r="AX13" s="522"/>
      <c r="AY13" s="522"/>
      <c r="AZ13" s="522"/>
      <c r="BA13" s="522"/>
      <c r="BB13" s="522"/>
      <c r="BC13" s="523"/>
      <c r="BD13" s="530">
        <v>12</v>
      </c>
      <c r="BE13" s="531"/>
      <c r="BF13" s="531"/>
      <c r="BG13" s="531"/>
      <c r="BH13" s="531"/>
      <c r="BI13" s="531"/>
      <c r="BJ13" s="531"/>
      <c r="BK13" s="531"/>
      <c r="BL13" s="531"/>
      <c r="BM13" s="532"/>
      <c r="BN13" s="611">
        <v>15600</v>
      </c>
      <c r="BO13" s="612"/>
      <c r="BP13" s="612"/>
      <c r="BQ13" s="612"/>
      <c r="BR13" s="612"/>
      <c r="BS13" s="612"/>
      <c r="BT13" s="612"/>
      <c r="BU13" s="612"/>
      <c r="BV13" s="612"/>
      <c r="BW13" s="612"/>
      <c r="BX13" s="612"/>
      <c r="BY13" s="612"/>
      <c r="BZ13" s="612"/>
      <c r="CA13" s="612"/>
      <c r="CB13" s="613"/>
    </row>
    <row r="14" spans="1:80" ht="12.75">
      <c r="A14" s="518">
        <v>4</v>
      </c>
      <c r="B14" s="519"/>
      <c r="C14" s="519"/>
      <c r="D14" s="520"/>
      <c r="E14" s="614" t="s">
        <v>319</v>
      </c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519"/>
      <c r="AG14" s="519"/>
      <c r="AH14" s="519"/>
      <c r="AI14" s="519"/>
      <c r="AJ14" s="519"/>
      <c r="AK14" s="519"/>
      <c r="AL14" s="519"/>
      <c r="AM14" s="520"/>
      <c r="AN14" s="521">
        <v>1</v>
      </c>
      <c r="AO14" s="522"/>
      <c r="AP14" s="522"/>
      <c r="AQ14" s="522"/>
      <c r="AR14" s="522"/>
      <c r="AS14" s="522"/>
      <c r="AT14" s="522"/>
      <c r="AU14" s="522"/>
      <c r="AV14" s="522"/>
      <c r="AW14" s="522"/>
      <c r="AX14" s="522"/>
      <c r="AY14" s="522"/>
      <c r="AZ14" s="522"/>
      <c r="BA14" s="522"/>
      <c r="BB14" s="522"/>
      <c r="BC14" s="523"/>
      <c r="BD14" s="530">
        <v>1</v>
      </c>
      <c r="BE14" s="531"/>
      <c r="BF14" s="531"/>
      <c r="BG14" s="531"/>
      <c r="BH14" s="531"/>
      <c r="BI14" s="531"/>
      <c r="BJ14" s="531"/>
      <c r="BK14" s="531"/>
      <c r="BL14" s="531"/>
      <c r="BM14" s="532"/>
      <c r="BN14" s="611">
        <v>5000</v>
      </c>
      <c r="BO14" s="612"/>
      <c r="BP14" s="612"/>
      <c r="BQ14" s="612"/>
      <c r="BR14" s="612"/>
      <c r="BS14" s="612"/>
      <c r="BT14" s="612"/>
      <c r="BU14" s="612"/>
      <c r="BV14" s="612"/>
      <c r="BW14" s="612"/>
      <c r="BX14" s="612"/>
      <c r="BY14" s="612"/>
      <c r="BZ14" s="612"/>
      <c r="CA14" s="612"/>
      <c r="CB14" s="613"/>
    </row>
    <row r="15" spans="1:80" ht="12.75">
      <c r="A15" s="518">
        <v>5</v>
      </c>
      <c r="B15" s="519"/>
      <c r="C15" s="519"/>
      <c r="D15" s="520"/>
      <c r="E15" s="614" t="s">
        <v>320</v>
      </c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19"/>
      <c r="AJ15" s="519"/>
      <c r="AK15" s="519"/>
      <c r="AL15" s="519"/>
      <c r="AM15" s="520"/>
      <c r="AN15" s="521">
        <v>1</v>
      </c>
      <c r="AO15" s="522"/>
      <c r="AP15" s="522"/>
      <c r="AQ15" s="522"/>
      <c r="AR15" s="522"/>
      <c r="AS15" s="522"/>
      <c r="AT15" s="522"/>
      <c r="AU15" s="522"/>
      <c r="AV15" s="522"/>
      <c r="AW15" s="522"/>
      <c r="AX15" s="522"/>
      <c r="AY15" s="522"/>
      <c r="AZ15" s="522"/>
      <c r="BA15" s="522"/>
      <c r="BB15" s="522"/>
      <c r="BC15" s="523"/>
      <c r="BD15" s="530">
        <v>1</v>
      </c>
      <c r="BE15" s="531"/>
      <c r="BF15" s="531"/>
      <c r="BG15" s="531"/>
      <c r="BH15" s="531"/>
      <c r="BI15" s="531"/>
      <c r="BJ15" s="531"/>
      <c r="BK15" s="531"/>
      <c r="BL15" s="531"/>
      <c r="BM15" s="532"/>
      <c r="BN15" s="611"/>
      <c r="BO15" s="612"/>
      <c r="BP15" s="612"/>
      <c r="BQ15" s="612"/>
      <c r="BR15" s="612"/>
      <c r="BS15" s="612"/>
      <c r="BT15" s="612"/>
      <c r="BU15" s="612"/>
      <c r="BV15" s="612"/>
      <c r="BW15" s="612"/>
      <c r="BX15" s="612"/>
      <c r="BY15" s="612"/>
      <c r="BZ15" s="612"/>
      <c r="CA15" s="612"/>
      <c r="CB15" s="613"/>
    </row>
    <row r="16" spans="1:80" ht="12.75">
      <c r="A16" s="518">
        <v>6</v>
      </c>
      <c r="B16" s="519"/>
      <c r="C16" s="519"/>
      <c r="D16" s="520"/>
      <c r="E16" s="614" t="s">
        <v>321</v>
      </c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19"/>
      <c r="AJ16" s="519"/>
      <c r="AK16" s="519"/>
      <c r="AL16" s="519"/>
      <c r="AM16" s="520"/>
      <c r="AN16" s="521">
        <v>1</v>
      </c>
      <c r="AO16" s="522"/>
      <c r="AP16" s="522"/>
      <c r="AQ16" s="522"/>
      <c r="AR16" s="522"/>
      <c r="AS16" s="522"/>
      <c r="AT16" s="522"/>
      <c r="AU16" s="522"/>
      <c r="AV16" s="522"/>
      <c r="AW16" s="522"/>
      <c r="AX16" s="522"/>
      <c r="AY16" s="522"/>
      <c r="AZ16" s="522"/>
      <c r="BA16" s="522"/>
      <c r="BB16" s="522"/>
      <c r="BC16" s="523"/>
      <c r="BD16" s="530">
        <v>12</v>
      </c>
      <c r="BE16" s="531"/>
      <c r="BF16" s="531"/>
      <c r="BG16" s="531"/>
      <c r="BH16" s="531"/>
      <c r="BI16" s="531"/>
      <c r="BJ16" s="531"/>
      <c r="BK16" s="531"/>
      <c r="BL16" s="531"/>
      <c r="BM16" s="532"/>
      <c r="BN16" s="611"/>
      <c r="BO16" s="612"/>
      <c r="BP16" s="612"/>
      <c r="BQ16" s="612"/>
      <c r="BR16" s="612"/>
      <c r="BS16" s="612"/>
      <c r="BT16" s="612"/>
      <c r="BU16" s="612"/>
      <c r="BV16" s="612"/>
      <c r="BW16" s="612"/>
      <c r="BX16" s="612"/>
      <c r="BY16" s="612"/>
      <c r="BZ16" s="612"/>
      <c r="CA16" s="612"/>
      <c r="CB16" s="613"/>
    </row>
    <row r="17" spans="1:80" ht="12.75">
      <c r="A17" s="518">
        <v>7</v>
      </c>
      <c r="B17" s="519"/>
      <c r="C17" s="519"/>
      <c r="D17" s="520"/>
      <c r="E17" s="614" t="s">
        <v>322</v>
      </c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19"/>
      <c r="AH17" s="519"/>
      <c r="AI17" s="519"/>
      <c r="AJ17" s="519"/>
      <c r="AK17" s="519"/>
      <c r="AL17" s="519"/>
      <c r="AM17" s="520"/>
      <c r="AN17" s="521">
        <v>1</v>
      </c>
      <c r="AO17" s="522"/>
      <c r="AP17" s="522"/>
      <c r="AQ17" s="522"/>
      <c r="AR17" s="522"/>
      <c r="AS17" s="522"/>
      <c r="AT17" s="522"/>
      <c r="AU17" s="522"/>
      <c r="AV17" s="522"/>
      <c r="AW17" s="522"/>
      <c r="AX17" s="522"/>
      <c r="AY17" s="522"/>
      <c r="AZ17" s="522"/>
      <c r="BA17" s="522"/>
      <c r="BB17" s="522"/>
      <c r="BC17" s="523"/>
      <c r="BD17" s="530">
        <v>1</v>
      </c>
      <c r="BE17" s="531"/>
      <c r="BF17" s="531"/>
      <c r="BG17" s="531"/>
      <c r="BH17" s="531"/>
      <c r="BI17" s="531"/>
      <c r="BJ17" s="531"/>
      <c r="BK17" s="531"/>
      <c r="BL17" s="531"/>
      <c r="BM17" s="532"/>
      <c r="BN17" s="611">
        <v>15000</v>
      </c>
      <c r="BO17" s="612"/>
      <c r="BP17" s="612"/>
      <c r="BQ17" s="612"/>
      <c r="BR17" s="612"/>
      <c r="BS17" s="612"/>
      <c r="BT17" s="612"/>
      <c r="BU17" s="612"/>
      <c r="BV17" s="612"/>
      <c r="BW17" s="612"/>
      <c r="BX17" s="612"/>
      <c r="BY17" s="612"/>
      <c r="BZ17" s="612"/>
      <c r="CA17" s="612"/>
      <c r="CB17" s="613"/>
    </row>
    <row r="18" spans="1:80" s="220" customFormat="1" ht="12.75">
      <c r="A18" s="595"/>
      <c r="B18" s="596"/>
      <c r="C18" s="596"/>
      <c r="D18" s="597"/>
      <c r="E18" s="542" t="s">
        <v>192</v>
      </c>
      <c r="F18" s="543"/>
      <c r="G18" s="543"/>
      <c r="H18" s="543"/>
      <c r="I18" s="543"/>
      <c r="J18" s="543"/>
      <c r="K18" s="543"/>
      <c r="L18" s="543"/>
      <c r="M18" s="543"/>
      <c r="N18" s="543"/>
      <c r="O18" s="543"/>
      <c r="P18" s="543"/>
      <c r="Q18" s="543"/>
      <c r="R18" s="543"/>
      <c r="S18" s="543"/>
      <c r="T18" s="543"/>
      <c r="U18" s="543"/>
      <c r="V18" s="543"/>
      <c r="W18" s="543"/>
      <c r="X18" s="543"/>
      <c r="Y18" s="543"/>
      <c r="Z18" s="543"/>
      <c r="AA18" s="543"/>
      <c r="AB18" s="543"/>
      <c r="AC18" s="543"/>
      <c r="AD18" s="543"/>
      <c r="AE18" s="543"/>
      <c r="AF18" s="543"/>
      <c r="AG18" s="543"/>
      <c r="AH18" s="543"/>
      <c r="AI18" s="543"/>
      <c r="AJ18" s="543"/>
      <c r="AK18" s="543"/>
      <c r="AL18" s="543"/>
      <c r="AM18" s="544"/>
      <c r="AN18" s="524" t="s">
        <v>105</v>
      </c>
      <c r="AO18" s="525"/>
      <c r="AP18" s="525"/>
      <c r="AQ18" s="525"/>
      <c r="AR18" s="525"/>
      <c r="AS18" s="525"/>
      <c r="AT18" s="525"/>
      <c r="AU18" s="525"/>
      <c r="AV18" s="525"/>
      <c r="AW18" s="525"/>
      <c r="AX18" s="525"/>
      <c r="AY18" s="525"/>
      <c r="AZ18" s="525"/>
      <c r="BA18" s="525"/>
      <c r="BB18" s="525"/>
      <c r="BC18" s="526"/>
      <c r="BD18" s="585" t="s">
        <v>105</v>
      </c>
      <c r="BE18" s="586"/>
      <c r="BF18" s="586"/>
      <c r="BG18" s="586"/>
      <c r="BH18" s="586"/>
      <c r="BI18" s="586"/>
      <c r="BJ18" s="586"/>
      <c r="BK18" s="586"/>
      <c r="BL18" s="586"/>
      <c r="BM18" s="587"/>
      <c r="BN18" s="616">
        <f>SUM(BN11:CB17)</f>
        <v>66600</v>
      </c>
      <c r="BO18" s="617"/>
      <c r="BP18" s="617"/>
      <c r="BQ18" s="617"/>
      <c r="BR18" s="617"/>
      <c r="BS18" s="617"/>
      <c r="BT18" s="617"/>
      <c r="BU18" s="617"/>
      <c r="BV18" s="617"/>
      <c r="BW18" s="617"/>
      <c r="BX18" s="617"/>
      <c r="BY18" s="617"/>
      <c r="BZ18" s="617"/>
      <c r="CA18" s="617"/>
      <c r="CB18" s="618"/>
    </row>
    <row r="19" s="18" customFormat="1" ht="15.75"/>
    <row r="20" spans="1:80" s="197" customFormat="1" ht="15.75">
      <c r="A20" s="488" t="s">
        <v>280</v>
      </c>
      <c r="B20" s="488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8"/>
      <c r="BB20" s="488"/>
      <c r="BC20" s="488"/>
      <c r="BD20" s="488"/>
      <c r="BE20" s="488"/>
      <c r="BF20" s="488"/>
      <c r="BG20" s="488"/>
      <c r="BH20" s="488"/>
      <c r="BI20" s="488"/>
      <c r="BJ20" s="488"/>
      <c r="BK20" s="488"/>
      <c r="BL20" s="488"/>
      <c r="BM20" s="488"/>
      <c r="BN20" s="488"/>
      <c r="BO20" s="488"/>
      <c r="BP20" s="488"/>
      <c r="BQ20" s="488"/>
      <c r="BR20" s="488"/>
      <c r="BS20" s="488"/>
      <c r="BT20" s="488"/>
      <c r="BU20" s="488"/>
      <c r="BV20" s="488"/>
      <c r="BW20" s="488"/>
      <c r="BX20" s="488"/>
      <c r="BY20" s="488"/>
      <c r="BZ20" s="488"/>
      <c r="CA20" s="488"/>
      <c r="CB20" s="488"/>
    </row>
    <row r="21" spans="1:80" s="199" customFormat="1" ht="9.75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</row>
    <row r="22" spans="1:80" ht="12.75">
      <c r="A22" s="482" t="s">
        <v>17</v>
      </c>
      <c r="B22" s="483"/>
      <c r="C22" s="483"/>
      <c r="D22" s="484"/>
      <c r="E22" s="482" t="s">
        <v>194</v>
      </c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483"/>
      <c r="AO22" s="483"/>
      <c r="AP22" s="483"/>
      <c r="AQ22" s="483"/>
      <c r="AR22" s="483"/>
      <c r="AS22" s="483"/>
      <c r="AT22" s="483"/>
      <c r="AU22" s="483"/>
      <c r="AV22" s="483"/>
      <c r="AW22" s="483"/>
      <c r="AX22" s="483"/>
      <c r="AY22" s="483"/>
      <c r="AZ22" s="483"/>
      <c r="BA22" s="483"/>
      <c r="BB22" s="483"/>
      <c r="BC22" s="484"/>
      <c r="BD22" s="482" t="s">
        <v>196</v>
      </c>
      <c r="BE22" s="483"/>
      <c r="BF22" s="483"/>
      <c r="BG22" s="483"/>
      <c r="BH22" s="483"/>
      <c r="BI22" s="483"/>
      <c r="BJ22" s="483"/>
      <c r="BK22" s="483"/>
      <c r="BL22" s="483"/>
      <c r="BM22" s="484"/>
      <c r="BN22" s="482" t="s">
        <v>251</v>
      </c>
      <c r="BO22" s="483"/>
      <c r="BP22" s="483"/>
      <c r="BQ22" s="483"/>
      <c r="BR22" s="483"/>
      <c r="BS22" s="483"/>
      <c r="BT22" s="483"/>
      <c r="BU22" s="483"/>
      <c r="BV22" s="483"/>
      <c r="BW22" s="483"/>
      <c r="BX22" s="483"/>
      <c r="BY22" s="483"/>
      <c r="BZ22" s="483"/>
      <c r="CA22" s="483"/>
      <c r="CB22" s="484"/>
    </row>
    <row r="23" spans="1:80" ht="12.75">
      <c r="A23" s="485" t="s">
        <v>18</v>
      </c>
      <c r="B23" s="486"/>
      <c r="C23" s="486"/>
      <c r="D23" s="487"/>
      <c r="E23" s="485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486"/>
      <c r="AL23" s="486"/>
      <c r="AM23" s="486"/>
      <c r="AN23" s="486"/>
      <c r="AO23" s="486"/>
      <c r="AP23" s="486"/>
      <c r="AQ23" s="486"/>
      <c r="AR23" s="486"/>
      <c r="AS23" s="486"/>
      <c r="AT23" s="486"/>
      <c r="AU23" s="486"/>
      <c r="AV23" s="486"/>
      <c r="AW23" s="486"/>
      <c r="AX23" s="486"/>
      <c r="AY23" s="486"/>
      <c r="AZ23" s="486"/>
      <c r="BA23" s="486"/>
      <c r="BB23" s="486"/>
      <c r="BC23" s="487"/>
      <c r="BD23" s="485" t="s">
        <v>281</v>
      </c>
      <c r="BE23" s="486"/>
      <c r="BF23" s="486"/>
      <c r="BG23" s="486"/>
      <c r="BH23" s="486"/>
      <c r="BI23" s="486"/>
      <c r="BJ23" s="486"/>
      <c r="BK23" s="486"/>
      <c r="BL23" s="486"/>
      <c r="BM23" s="487"/>
      <c r="BN23" s="485" t="s">
        <v>282</v>
      </c>
      <c r="BO23" s="486"/>
      <c r="BP23" s="486"/>
      <c r="BQ23" s="486"/>
      <c r="BR23" s="486"/>
      <c r="BS23" s="486"/>
      <c r="BT23" s="486"/>
      <c r="BU23" s="486"/>
      <c r="BV23" s="486"/>
      <c r="BW23" s="486"/>
      <c r="BX23" s="486"/>
      <c r="BY23" s="486"/>
      <c r="BZ23" s="486"/>
      <c r="CA23" s="486"/>
      <c r="CB23" s="487"/>
    </row>
    <row r="24" spans="1:80" ht="12.75">
      <c r="A24" s="485"/>
      <c r="B24" s="486"/>
      <c r="C24" s="486"/>
      <c r="D24" s="487"/>
      <c r="E24" s="515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516"/>
      <c r="AL24" s="516"/>
      <c r="AM24" s="516"/>
      <c r="AN24" s="516"/>
      <c r="AO24" s="516"/>
      <c r="AP24" s="516"/>
      <c r="AQ24" s="516"/>
      <c r="AR24" s="516"/>
      <c r="AS24" s="516"/>
      <c r="AT24" s="516"/>
      <c r="AU24" s="516"/>
      <c r="AV24" s="516"/>
      <c r="AW24" s="516"/>
      <c r="AX24" s="516"/>
      <c r="AY24" s="516"/>
      <c r="AZ24" s="516"/>
      <c r="BA24" s="516"/>
      <c r="BB24" s="516"/>
      <c r="BC24" s="517"/>
      <c r="BD24" s="485"/>
      <c r="BE24" s="486"/>
      <c r="BF24" s="486"/>
      <c r="BG24" s="486"/>
      <c r="BH24" s="486"/>
      <c r="BI24" s="486"/>
      <c r="BJ24" s="486"/>
      <c r="BK24" s="486"/>
      <c r="BL24" s="486"/>
      <c r="BM24" s="487"/>
      <c r="BN24" s="485"/>
      <c r="BO24" s="486"/>
      <c r="BP24" s="486"/>
      <c r="BQ24" s="486"/>
      <c r="BR24" s="486"/>
      <c r="BS24" s="486"/>
      <c r="BT24" s="486"/>
      <c r="BU24" s="486"/>
      <c r="BV24" s="486"/>
      <c r="BW24" s="486"/>
      <c r="BX24" s="486"/>
      <c r="BY24" s="486"/>
      <c r="BZ24" s="486"/>
      <c r="CA24" s="486"/>
      <c r="CB24" s="487"/>
    </row>
    <row r="25" spans="1:80" ht="12.75">
      <c r="A25" s="491">
        <v>1</v>
      </c>
      <c r="B25" s="492"/>
      <c r="C25" s="492"/>
      <c r="D25" s="493"/>
      <c r="E25" s="491">
        <v>2</v>
      </c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2"/>
      <c r="AP25" s="492"/>
      <c r="AQ25" s="492"/>
      <c r="AR25" s="492"/>
      <c r="AS25" s="492"/>
      <c r="AT25" s="492"/>
      <c r="AU25" s="492"/>
      <c r="AV25" s="492"/>
      <c r="AW25" s="492"/>
      <c r="AX25" s="492"/>
      <c r="AY25" s="492"/>
      <c r="AZ25" s="492"/>
      <c r="BA25" s="492"/>
      <c r="BB25" s="492"/>
      <c r="BC25" s="493"/>
      <c r="BD25" s="491">
        <v>3</v>
      </c>
      <c r="BE25" s="492"/>
      <c r="BF25" s="492"/>
      <c r="BG25" s="492"/>
      <c r="BH25" s="492"/>
      <c r="BI25" s="492"/>
      <c r="BJ25" s="492"/>
      <c r="BK25" s="492"/>
      <c r="BL25" s="492"/>
      <c r="BM25" s="493"/>
      <c r="BN25" s="491">
        <v>4</v>
      </c>
      <c r="BO25" s="492"/>
      <c r="BP25" s="492"/>
      <c r="BQ25" s="492"/>
      <c r="BR25" s="492"/>
      <c r="BS25" s="492"/>
      <c r="BT25" s="492"/>
      <c r="BU25" s="492"/>
      <c r="BV25" s="492"/>
      <c r="BW25" s="492"/>
      <c r="BX25" s="492"/>
      <c r="BY25" s="492"/>
      <c r="BZ25" s="492"/>
      <c r="CA25" s="492"/>
      <c r="CB25" s="493"/>
    </row>
    <row r="26" spans="1:80" ht="12.75">
      <c r="A26" s="518">
        <v>1</v>
      </c>
      <c r="B26" s="519"/>
      <c r="C26" s="519"/>
      <c r="D26" s="520"/>
      <c r="E26" s="610" t="s">
        <v>323</v>
      </c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F26" s="552"/>
      <c r="AG26" s="552"/>
      <c r="AH26" s="552"/>
      <c r="AI26" s="552"/>
      <c r="AJ26" s="552"/>
      <c r="AK26" s="552"/>
      <c r="AL26" s="552"/>
      <c r="AM26" s="552"/>
      <c r="AN26" s="552"/>
      <c r="AO26" s="552"/>
      <c r="AP26" s="552"/>
      <c r="AQ26" s="552"/>
      <c r="AR26" s="552"/>
      <c r="AS26" s="552"/>
      <c r="AT26" s="552"/>
      <c r="AU26" s="552"/>
      <c r="AV26" s="552"/>
      <c r="AW26" s="552"/>
      <c r="AX26" s="552"/>
      <c r="AY26" s="552"/>
      <c r="AZ26" s="552"/>
      <c r="BA26" s="552"/>
      <c r="BB26" s="552"/>
      <c r="BC26" s="553"/>
      <c r="BD26" s="530">
        <v>1</v>
      </c>
      <c r="BE26" s="531"/>
      <c r="BF26" s="531"/>
      <c r="BG26" s="531"/>
      <c r="BH26" s="531"/>
      <c r="BI26" s="531"/>
      <c r="BJ26" s="531"/>
      <c r="BK26" s="531"/>
      <c r="BL26" s="531"/>
      <c r="BM26" s="532"/>
      <c r="BN26" s="533">
        <v>15000</v>
      </c>
      <c r="BO26" s="534"/>
      <c r="BP26" s="534"/>
      <c r="BQ26" s="534"/>
      <c r="BR26" s="534"/>
      <c r="BS26" s="534"/>
      <c r="BT26" s="534"/>
      <c r="BU26" s="534"/>
      <c r="BV26" s="534"/>
      <c r="BW26" s="534"/>
      <c r="BX26" s="534"/>
      <c r="BY26" s="534"/>
      <c r="BZ26" s="534"/>
      <c r="CA26" s="534"/>
      <c r="CB26" s="535"/>
    </row>
    <row r="27" spans="1:80" ht="12.75">
      <c r="A27" s="518">
        <v>2</v>
      </c>
      <c r="B27" s="519"/>
      <c r="C27" s="519"/>
      <c r="D27" s="520"/>
      <c r="E27" s="610" t="s">
        <v>324</v>
      </c>
      <c r="F27" s="552"/>
      <c r="G27" s="552"/>
      <c r="H27" s="552"/>
      <c r="I27" s="552"/>
      <c r="J27" s="552"/>
      <c r="K27" s="552"/>
      <c r="L27" s="552"/>
      <c r="M27" s="552"/>
      <c r="N27" s="552"/>
      <c r="O27" s="552"/>
      <c r="P27" s="552"/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52"/>
      <c r="AG27" s="552"/>
      <c r="AH27" s="552"/>
      <c r="AI27" s="552"/>
      <c r="AJ27" s="552"/>
      <c r="AK27" s="552"/>
      <c r="AL27" s="552"/>
      <c r="AM27" s="552"/>
      <c r="AN27" s="552"/>
      <c r="AO27" s="552"/>
      <c r="AP27" s="552"/>
      <c r="AQ27" s="552"/>
      <c r="AR27" s="552"/>
      <c r="AS27" s="552"/>
      <c r="AT27" s="552"/>
      <c r="AU27" s="552"/>
      <c r="AV27" s="552"/>
      <c r="AW27" s="552"/>
      <c r="AX27" s="552"/>
      <c r="AY27" s="552"/>
      <c r="AZ27" s="552"/>
      <c r="BA27" s="552"/>
      <c r="BB27" s="552"/>
      <c r="BC27" s="553"/>
      <c r="BD27" s="530">
        <v>3</v>
      </c>
      <c r="BE27" s="531"/>
      <c r="BF27" s="531"/>
      <c r="BG27" s="531"/>
      <c r="BH27" s="531"/>
      <c r="BI27" s="531"/>
      <c r="BJ27" s="531"/>
      <c r="BK27" s="531"/>
      <c r="BL27" s="531"/>
      <c r="BM27" s="532"/>
      <c r="BN27" s="533">
        <v>25000</v>
      </c>
      <c r="BO27" s="534"/>
      <c r="BP27" s="534"/>
      <c r="BQ27" s="534"/>
      <c r="BR27" s="534"/>
      <c r="BS27" s="534"/>
      <c r="BT27" s="534"/>
      <c r="BU27" s="534"/>
      <c r="BV27" s="534"/>
      <c r="BW27" s="534"/>
      <c r="BX27" s="534"/>
      <c r="BY27" s="534"/>
      <c r="BZ27" s="534"/>
      <c r="CA27" s="534"/>
      <c r="CB27" s="535"/>
    </row>
    <row r="28" spans="1:80" ht="12.75">
      <c r="A28" s="518"/>
      <c r="B28" s="519"/>
      <c r="C28" s="519"/>
      <c r="D28" s="520"/>
      <c r="E28" s="551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52"/>
      <c r="AP28" s="552"/>
      <c r="AQ28" s="552"/>
      <c r="AR28" s="552"/>
      <c r="AS28" s="552"/>
      <c r="AT28" s="552"/>
      <c r="AU28" s="552"/>
      <c r="AV28" s="552"/>
      <c r="AW28" s="552"/>
      <c r="AX28" s="552"/>
      <c r="AY28" s="552"/>
      <c r="AZ28" s="552"/>
      <c r="BA28" s="552"/>
      <c r="BB28" s="552"/>
      <c r="BC28" s="553"/>
      <c r="BD28" s="530"/>
      <c r="BE28" s="531"/>
      <c r="BF28" s="531"/>
      <c r="BG28" s="531"/>
      <c r="BH28" s="531"/>
      <c r="BI28" s="531"/>
      <c r="BJ28" s="531"/>
      <c r="BK28" s="531"/>
      <c r="BL28" s="531"/>
      <c r="BM28" s="532"/>
      <c r="BN28" s="557"/>
      <c r="BO28" s="558"/>
      <c r="BP28" s="558"/>
      <c r="BQ28" s="558"/>
      <c r="BR28" s="558"/>
      <c r="BS28" s="558"/>
      <c r="BT28" s="558"/>
      <c r="BU28" s="558"/>
      <c r="BV28" s="558"/>
      <c r="BW28" s="558"/>
      <c r="BX28" s="558"/>
      <c r="BY28" s="558"/>
      <c r="BZ28" s="558"/>
      <c r="CA28" s="558"/>
      <c r="CB28" s="559"/>
    </row>
    <row r="29" spans="1:80" ht="12.75">
      <c r="A29" s="518"/>
      <c r="B29" s="519"/>
      <c r="C29" s="519"/>
      <c r="D29" s="520"/>
      <c r="E29" s="551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F29" s="552"/>
      <c r="AG29" s="552"/>
      <c r="AH29" s="552"/>
      <c r="AI29" s="552"/>
      <c r="AJ29" s="552"/>
      <c r="AK29" s="552"/>
      <c r="AL29" s="552"/>
      <c r="AM29" s="552"/>
      <c r="AN29" s="552"/>
      <c r="AO29" s="552"/>
      <c r="AP29" s="552"/>
      <c r="AQ29" s="552"/>
      <c r="AR29" s="552"/>
      <c r="AS29" s="552"/>
      <c r="AT29" s="552"/>
      <c r="AU29" s="552"/>
      <c r="AV29" s="552"/>
      <c r="AW29" s="552"/>
      <c r="AX29" s="552"/>
      <c r="AY29" s="552"/>
      <c r="AZ29" s="552"/>
      <c r="BA29" s="552"/>
      <c r="BB29" s="552"/>
      <c r="BC29" s="553"/>
      <c r="BD29" s="530"/>
      <c r="BE29" s="531"/>
      <c r="BF29" s="531"/>
      <c r="BG29" s="531"/>
      <c r="BH29" s="531"/>
      <c r="BI29" s="531"/>
      <c r="BJ29" s="531"/>
      <c r="BK29" s="531"/>
      <c r="BL29" s="531"/>
      <c r="BM29" s="532"/>
      <c r="BN29" s="557"/>
      <c r="BO29" s="558"/>
      <c r="BP29" s="558"/>
      <c r="BQ29" s="558"/>
      <c r="BR29" s="558"/>
      <c r="BS29" s="558"/>
      <c r="BT29" s="558"/>
      <c r="BU29" s="558"/>
      <c r="BV29" s="558"/>
      <c r="BW29" s="558"/>
      <c r="BX29" s="558"/>
      <c r="BY29" s="558"/>
      <c r="BZ29" s="558"/>
      <c r="CA29" s="558"/>
      <c r="CB29" s="559"/>
    </row>
    <row r="30" spans="1:80" s="220" customFormat="1" ht="12.75">
      <c r="A30" s="595"/>
      <c r="B30" s="596"/>
      <c r="C30" s="596"/>
      <c r="D30" s="597"/>
      <c r="E30" s="542" t="s">
        <v>192</v>
      </c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3"/>
      <c r="AF30" s="543"/>
      <c r="AG30" s="543"/>
      <c r="AH30" s="543"/>
      <c r="AI30" s="543"/>
      <c r="AJ30" s="543"/>
      <c r="AK30" s="543"/>
      <c r="AL30" s="543"/>
      <c r="AM30" s="543"/>
      <c r="AN30" s="543"/>
      <c r="AO30" s="543"/>
      <c r="AP30" s="543"/>
      <c r="AQ30" s="543"/>
      <c r="AR30" s="543"/>
      <c r="AS30" s="543"/>
      <c r="AT30" s="543"/>
      <c r="AU30" s="543"/>
      <c r="AV30" s="543"/>
      <c r="AW30" s="543"/>
      <c r="AX30" s="543"/>
      <c r="AY30" s="543"/>
      <c r="AZ30" s="543"/>
      <c r="BA30" s="543"/>
      <c r="BB30" s="543"/>
      <c r="BC30" s="544"/>
      <c r="BD30" s="585" t="s">
        <v>105</v>
      </c>
      <c r="BE30" s="586"/>
      <c r="BF30" s="586"/>
      <c r="BG30" s="586"/>
      <c r="BH30" s="586"/>
      <c r="BI30" s="586"/>
      <c r="BJ30" s="586"/>
      <c r="BK30" s="586"/>
      <c r="BL30" s="586"/>
      <c r="BM30" s="587"/>
      <c r="BN30" s="598">
        <f>SUM(BN26:CB29)</f>
        <v>40000</v>
      </c>
      <c r="BO30" s="599"/>
      <c r="BP30" s="599"/>
      <c r="BQ30" s="599"/>
      <c r="BR30" s="599"/>
      <c r="BS30" s="599"/>
      <c r="BT30" s="599"/>
      <c r="BU30" s="599"/>
      <c r="BV30" s="599"/>
      <c r="BW30" s="599"/>
      <c r="BX30" s="599"/>
      <c r="BY30" s="599"/>
      <c r="BZ30" s="599"/>
      <c r="CA30" s="599"/>
      <c r="CB30" s="600"/>
    </row>
    <row r="31" s="18" customFormat="1" ht="15.75"/>
    <row r="32" spans="1:80" s="197" customFormat="1" ht="15.75">
      <c r="A32" s="488" t="s">
        <v>283</v>
      </c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  <c r="X32" s="488"/>
      <c r="Y32" s="488"/>
      <c r="Z32" s="488"/>
      <c r="AA32" s="488"/>
      <c r="AB32" s="488"/>
      <c r="AC32" s="488"/>
      <c r="AD32" s="488"/>
      <c r="AE32" s="488"/>
      <c r="AF32" s="488"/>
      <c r="AG32" s="488"/>
      <c r="AH32" s="488"/>
      <c r="AI32" s="488"/>
      <c r="AJ32" s="488"/>
      <c r="AK32" s="488"/>
      <c r="AL32" s="488"/>
      <c r="AM32" s="488"/>
      <c r="AN32" s="488"/>
      <c r="AO32" s="488"/>
      <c r="AP32" s="488"/>
      <c r="AQ32" s="488"/>
      <c r="AR32" s="488"/>
      <c r="AS32" s="488"/>
      <c r="AT32" s="488"/>
      <c r="AU32" s="488"/>
      <c r="AV32" s="488"/>
      <c r="AW32" s="488"/>
      <c r="AX32" s="488"/>
      <c r="AY32" s="488"/>
      <c r="AZ32" s="488"/>
      <c r="BA32" s="488"/>
      <c r="BB32" s="488"/>
      <c r="BC32" s="488"/>
      <c r="BD32" s="488"/>
      <c r="BE32" s="488"/>
      <c r="BF32" s="488"/>
      <c r="BG32" s="488"/>
      <c r="BH32" s="488"/>
      <c r="BI32" s="488"/>
      <c r="BJ32" s="488"/>
      <c r="BK32" s="488"/>
      <c r="BL32" s="488"/>
      <c r="BM32" s="488"/>
      <c r="BN32" s="488"/>
      <c r="BO32" s="488"/>
      <c r="BP32" s="488"/>
      <c r="BQ32" s="488"/>
      <c r="BR32" s="488"/>
      <c r="BS32" s="488"/>
      <c r="BT32" s="488"/>
      <c r="BU32" s="488"/>
      <c r="BV32" s="488"/>
      <c r="BW32" s="488"/>
      <c r="BX32" s="488"/>
      <c r="BY32" s="488"/>
      <c r="BZ32" s="488"/>
      <c r="CA32" s="488"/>
      <c r="CB32" s="488"/>
    </row>
    <row r="33" spans="1:80" s="197" customFormat="1" ht="15.75">
      <c r="A33" s="488" t="s">
        <v>284</v>
      </c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8"/>
      <c r="Z33" s="488"/>
      <c r="AA33" s="488"/>
      <c r="AB33" s="488"/>
      <c r="AC33" s="488"/>
      <c r="AD33" s="488"/>
      <c r="AE33" s="488"/>
      <c r="AF33" s="488"/>
      <c r="AG33" s="488"/>
      <c r="AH33" s="488"/>
      <c r="AI33" s="488"/>
      <c r="AJ33" s="488"/>
      <c r="AK33" s="488"/>
      <c r="AL33" s="488"/>
      <c r="AM33" s="488"/>
      <c r="AN33" s="488"/>
      <c r="AO33" s="488"/>
      <c r="AP33" s="488"/>
      <c r="AQ33" s="488"/>
      <c r="AR33" s="488"/>
      <c r="AS33" s="488"/>
      <c r="AT33" s="488"/>
      <c r="AU33" s="488"/>
      <c r="AV33" s="488"/>
      <c r="AW33" s="488"/>
      <c r="AX33" s="488"/>
      <c r="AY33" s="488"/>
      <c r="AZ33" s="488"/>
      <c r="BA33" s="488"/>
      <c r="BB33" s="488"/>
      <c r="BC33" s="488"/>
      <c r="BD33" s="488"/>
      <c r="BE33" s="488"/>
      <c r="BF33" s="488"/>
      <c r="BG33" s="488"/>
      <c r="BH33" s="488"/>
      <c r="BI33" s="488"/>
      <c r="BJ33" s="488"/>
      <c r="BK33" s="488"/>
      <c r="BL33" s="488"/>
      <c r="BM33" s="488"/>
      <c r="BN33" s="488"/>
      <c r="BO33" s="488"/>
      <c r="BP33" s="488"/>
      <c r="BQ33" s="488"/>
      <c r="BR33" s="488"/>
      <c r="BS33" s="488"/>
      <c r="BT33" s="488"/>
      <c r="BU33" s="488"/>
      <c r="BV33" s="488"/>
      <c r="BW33" s="488"/>
      <c r="BX33" s="488"/>
      <c r="BY33" s="488"/>
      <c r="BZ33" s="488"/>
      <c r="CA33" s="488"/>
      <c r="CB33" s="488"/>
    </row>
    <row r="34" spans="1:80" s="199" customFormat="1" ht="9.75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</row>
    <row r="35" spans="1:80" ht="12.75">
      <c r="A35" s="482" t="s">
        <v>17</v>
      </c>
      <c r="B35" s="483"/>
      <c r="C35" s="483"/>
      <c r="D35" s="484"/>
      <c r="E35" s="482" t="s">
        <v>194</v>
      </c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3"/>
      <c r="AA35" s="483"/>
      <c r="AB35" s="483"/>
      <c r="AC35" s="483"/>
      <c r="AD35" s="483"/>
      <c r="AE35" s="483"/>
      <c r="AF35" s="483"/>
      <c r="AG35" s="483"/>
      <c r="AH35" s="483"/>
      <c r="AI35" s="483"/>
      <c r="AJ35" s="483"/>
      <c r="AK35" s="483"/>
      <c r="AL35" s="483"/>
      <c r="AM35" s="483"/>
      <c r="AN35" s="483"/>
      <c r="AO35" s="483"/>
      <c r="AP35" s="483"/>
      <c r="AQ35" s="483"/>
      <c r="AR35" s="484"/>
      <c r="AS35" s="482" t="s">
        <v>196</v>
      </c>
      <c r="AT35" s="483"/>
      <c r="AU35" s="483"/>
      <c r="AV35" s="483"/>
      <c r="AW35" s="483"/>
      <c r="AX35" s="483"/>
      <c r="AY35" s="483"/>
      <c r="AZ35" s="483"/>
      <c r="BA35" s="483"/>
      <c r="BB35" s="484"/>
      <c r="BC35" s="482" t="s">
        <v>285</v>
      </c>
      <c r="BD35" s="483"/>
      <c r="BE35" s="483"/>
      <c r="BF35" s="483"/>
      <c r="BG35" s="483"/>
      <c r="BH35" s="483"/>
      <c r="BI35" s="483"/>
      <c r="BJ35" s="483"/>
      <c r="BK35" s="483"/>
      <c r="BL35" s="483"/>
      <c r="BM35" s="484"/>
      <c r="BN35" s="482" t="s">
        <v>197</v>
      </c>
      <c r="BO35" s="483"/>
      <c r="BP35" s="483"/>
      <c r="BQ35" s="483"/>
      <c r="BR35" s="483"/>
      <c r="BS35" s="483"/>
      <c r="BT35" s="483"/>
      <c r="BU35" s="483"/>
      <c r="BV35" s="483"/>
      <c r="BW35" s="483"/>
      <c r="BX35" s="483"/>
      <c r="BY35" s="483"/>
      <c r="BZ35" s="483"/>
      <c r="CA35" s="483"/>
      <c r="CB35" s="484"/>
    </row>
    <row r="36" spans="1:80" ht="12.75">
      <c r="A36" s="485" t="s">
        <v>18</v>
      </c>
      <c r="B36" s="486"/>
      <c r="C36" s="486"/>
      <c r="D36" s="487"/>
      <c r="E36" s="485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7"/>
      <c r="AS36" s="485"/>
      <c r="AT36" s="486"/>
      <c r="AU36" s="486"/>
      <c r="AV36" s="486"/>
      <c r="AW36" s="486"/>
      <c r="AX36" s="486"/>
      <c r="AY36" s="486"/>
      <c r="AZ36" s="486"/>
      <c r="BA36" s="486"/>
      <c r="BB36" s="487"/>
      <c r="BC36" s="485" t="s">
        <v>286</v>
      </c>
      <c r="BD36" s="486"/>
      <c r="BE36" s="486"/>
      <c r="BF36" s="486"/>
      <c r="BG36" s="486"/>
      <c r="BH36" s="486"/>
      <c r="BI36" s="486"/>
      <c r="BJ36" s="486"/>
      <c r="BK36" s="486"/>
      <c r="BL36" s="486"/>
      <c r="BM36" s="487"/>
      <c r="BN36" s="485" t="s">
        <v>287</v>
      </c>
      <c r="BO36" s="486"/>
      <c r="BP36" s="486"/>
      <c r="BQ36" s="486"/>
      <c r="BR36" s="486"/>
      <c r="BS36" s="486"/>
      <c r="BT36" s="486"/>
      <c r="BU36" s="486"/>
      <c r="BV36" s="486"/>
      <c r="BW36" s="486"/>
      <c r="BX36" s="486"/>
      <c r="BY36" s="486"/>
      <c r="BZ36" s="486"/>
      <c r="CA36" s="486"/>
      <c r="CB36" s="487"/>
    </row>
    <row r="37" spans="1:80" ht="12.75">
      <c r="A37" s="485"/>
      <c r="B37" s="486"/>
      <c r="C37" s="486"/>
      <c r="D37" s="487"/>
      <c r="E37" s="485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486"/>
      <c r="AG37" s="486"/>
      <c r="AH37" s="486"/>
      <c r="AI37" s="486"/>
      <c r="AJ37" s="486"/>
      <c r="AK37" s="486"/>
      <c r="AL37" s="486"/>
      <c r="AM37" s="486"/>
      <c r="AN37" s="486"/>
      <c r="AO37" s="486"/>
      <c r="AP37" s="486"/>
      <c r="AQ37" s="486"/>
      <c r="AR37" s="487"/>
      <c r="AS37" s="485"/>
      <c r="AT37" s="486"/>
      <c r="AU37" s="486"/>
      <c r="AV37" s="486"/>
      <c r="AW37" s="486"/>
      <c r="AX37" s="486"/>
      <c r="AY37" s="486"/>
      <c r="AZ37" s="486"/>
      <c r="BA37" s="486"/>
      <c r="BB37" s="487"/>
      <c r="BC37" s="485" t="s">
        <v>204</v>
      </c>
      <c r="BD37" s="486"/>
      <c r="BE37" s="486"/>
      <c r="BF37" s="486"/>
      <c r="BG37" s="486"/>
      <c r="BH37" s="486"/>
      <c r="BI37" s="486"/>
      <c r="BJ37" s="486"/>
      <c r="BK37" s="486"/>
      <c r="BL37" s="486"/>
      <c r="BM37" s="487"/>
      <c r="BN37" s="485"/>
      <c r="BO37" s="486"/>
      <c r="BP37" s="486"/>
      <c r="BQ37" s="486"/>
      <c r="BR37" s="486"/>
      <c r="BS37" s="486"/>
      <c r="BT37" s="486"/>
      <c r="BU37" s="486"/>
      <c r="BV37" s="486"/>
      <c r="BW37" s="486"/>
      <c r="BX37" s="486"/>
      <c r="BY37" s="486"/>
      <c r="BZ37" s="486"/>
      <c r="CA37" s="486"/>
      <c r="CB37" s="487"/>
    </row>
    <row r="38" spans="1:80" ht="12.75">
      <c r="A38" s="491"/>
      <c r="B38" s="492"/>
      <c r="C38" s="492"/>
      <c r="D38" s="493"/>
      <c r="E38" s="491">
        <v>1</v>
      </c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3"/>
      <c r="AS38" s="491">
        <v>2</v>
      </c>
      <c r="AT38" s="492"/>
      <c r="AU38" s="492"/>
      <c r="AV38" s="492"/>
      <c r="AW38" s="492"/>
      <c r="AX38" s="492"/>
      <c r="AY38" s="492"/>
      <c r="AZ38" s="492"/>
      <c r="BA38" s="492"/>
      <c r="BB38" s="493"/>
      <c r="BC38" s="491">
        <v>3</v>
      </c>
      <c r="BD38" s="492"/>
      <c r="BE38" s="492"/>
      <c r="BF38" s="492"/>
      <c r="BG38" s="492"/>
      <c r="BH38" s="492"/>
      <c r="BI38" s="492"/>
      <c r="BJ38" s="492"/>
      <c r="BK38" s="492"/>
      <c r="BL38" s="492"/>
      <c r="BM38" s="493"/>
      <c r="BN38" s="491">
        <v>4</v>
      </c>
      <c r="BO38" s="492"/>
      <c r="BP38" s="492"/>
      <c r="BQ38" s="492"/>
      <c r="BR38" s="492"/>
      <c r="BS38" s="492"/>
      <c r="BT38" s="492"/>
      <c r="BU38" s="492"/>
      <c r="BV38" s="492"/>
      <c r="BW38" s="492"/>
      <c r="BX38" s="492"/>
      <c r="BY38" s="492"/>
      <c r="BZ38" s="492"/>
      <c r="CA38" s="492"/>
      <c r="CB38" s="493"/>
    </row>
    <row r="39" spans="1:80" ht="12.75">
      <c r="A39" s="518">
        <v>1</v>
      </c>
      <c r="B39" s="519"/>
      <c r="C39" s="519"/>
      <c r="D39" s="520"/>
      <c r="E39" s="614" t="s">
        <v>312</v>
      </c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  <c r="AK39" s="519"/>
      <c r="AL39" s="519"/>
      <c r="AM39" s="519"/>
      <c r="AN39" s="519"/>
      <c r="AO39" s="519"/>
      <c r="AP39" s="519"/>
      <c r="AQ39" s="519"/>
      <c r="AR39" s="520"/>
      <c r="AS39" s="521"/>
      <c r="AT39" s="522"/>
      <c r="AU39" s="522"/>
      <c r="AV39" s="522"/>
      <c r="AW39" s="522"/>
      <c r="AX39" s="522"/>
      <c r="AY39" s="522"/>
      <c r="AZ39" s="522"/>
      <c r="BA39" s="522"/>
      <c r="BB39" s="523"/>
      <c r="BC39" s="619"/>
      <c r="BD39" s="531"/>
      <c r="BE39" s="531"/>
      <c r="BF39" s="531"/>
      <c r="BG39" s="531"/>
      <c r="BH39" s="531"/>
      <c r="BI39" s="531"/>
      <c r="BJ39" s="531"/>
      <c r="BK39" s="531"/>
      <c r="BL39" s="531"/>
      <c r="BM39" s="532"/>
      <c r="BN39" s="611">
        <v>645000</v>
      </c>
      <c r="BO39" s="612"/>
      <c r="BP39" s="612"/>
      <c r="BQ39" s="612"/>
      <c r="BR39" s="612"/>
      <c r="BS39" s="612"/>
      <c r="BT39" s="612"/>
      <c r="BU39" s="612"/>
      <c r="BV39" s="612"/>
      <c r="BW39" s="612"/>
      <c r="BX39" s="612"/>
      <c r="BY39" s="612"/>
      <c r="BZ39" s="612"/>
      <c r="CA39" s="612"/>
      <c r="CB39" s="613"/>
    </row>
    <row r="40" spans="1:80" ht="12.75">
      <c r="A40" s="518">
        <v>2</v>
      </c>
      <c r="B40" s="519"/>
      <c r="C40" s="519"/>
      <c r="D40" s="520"/>
      <c r="E40" s="614" t="s">
        <v>313</v>
      </c>
      <c r="F40" s="519"/>
      <c r="G40" s="519"/>
      <c r="H40" s="519"/>
      <c r="I40" s="519"/>
      <c r="J40" s="519"/>
      <c r="K40" s="519"/>
      <c r="L40" s="519"/>
      <c r="M40" s="519"/>
      <c r="N40" s="519"/>
      <c r="O40" s="519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19"/>
      <c r="AA40" s="519"/>
      <c r="AB40" s="519"/>
      <c r="AC40" s="519"/>
      <c r="AD40" s="519"/>
      <c r="AE40" s="519"/>
      <c r="AF40" s="519"/>
      <c r="AG40" s="519"/>
      <c r="AH40" s="519"/>
      <c r="AI40" s="519"/>
      <c r="AJ40" s="519"/>
      <c r="AK40" s="519"/>
      <c r="AL40" s="519"/>
      <c r="AM40" s="519"/>
      <c r="AN40" s="519"/>
      <c r="AO40" s="519"/>
      <c r="AP40" s="519"/>
      <c r="AQ40" s="519"/>
      <c r="AR40" s="520"/>
      <c r="AS40" s="521"/>
      <c r="AT40" s="522"/>
      <c r="AU40" s="522"/>
      <c r="AV40" s="522"/>
      <c r="AW40" s="522"/>
      <c r="AX40" s="522"/>
      <c r="AY40" s="522"/>
      <c r="AZ40" s="522"/>
      <c r="BA40" s="522"/>
      <c r="BB40" s="523"/>
      <c r="BC40" s="619"/>
      <c r="BD40" s="531"/>
      <c r="BE40" s="531"/>
      <c r="BF40" s="531"/>
      <c r="BG40" s="531"/>
      <c r="BH40" s="531"/>
      <c r="BI40" s="531"/>
      <c r="BJ40" s="531"/>
      <c r="BK40" s="531"/>
      <c r="BL40" s="531"/>
      <c r="BM40" s="532"/>
      <c r="BN40" s="611">
        <v>0</v>
      </c>
      <c r="BO40" s="612"/>
      <c r="BP40" s="612"/>
      <c r="BQ40" s="612"/>
      <c r="BR40" s="612"/>
      <c r="BS40" s="612"/>
      <c r="BT40" s="612"/>
      <c r="BU40" s="612"/>
      <c r="BV40" s="612"/>
      <c r="BW40" s="612"/>
      <c r="BX40" s="612"/>
      <c r="BY40" s="612"/>
      <c r="BZ40" s="612"/>
      <c r="CA40" s="612"/>
      <c r="CB40" s="613"/>
    </row>
    <row r="41" spans="1:80" ht="12.75">
      <c r="A41" s="518"/>
      <c r="B41" s="519"/>
      <c r="C41" s="519"/>
      <c r="D41" s="520"/>
      <c r="E41" s="518"/>
      <c r="F41" s="519"/>
      <c r="G41" s="519"/>
      <c r="H41" s="519"/>
      <c r="I41" s="519"/>
      <c r="J41" s="519"/>
      <c r="K41" s="519"/>
      <c r="L41" s="519"/>
      <c r="M41" s="519"/>
      <c r="N41" s="519"/>
      <c r="O41" s="519"/>
      <c r="P41" s="519"/>
      <c r="Q41" s="519"/>
      <c r="R41" s="519"/>
      <c r="S41" s="519"/>
      <c r="T41" s="519"/>
      <c r="U41" s="519"/>
      <c r="V41" s="519"/>
      <c r="W41" s="519"/>
      <c r="X41" s="519"/>
      <c r="Y41" s="519"/>
      <c r="Z41" s="519"/>
      <c r="AA41" s="519"/>
      <c r="AB41" s="519"/>
      <c r="AC41" s="519"/>
      <c r="AD41" s="519"/>
      <c r="AE41" s="519"/>
      <c r="AF41" s="519"/>
      <c r="AG41" s="519"/>
      <c r="AH41" s="519"/>
      <c r="AI41" s="519"/>
      <c r="AJ41" s="519"/>
      <c r="AK41" s="519"/>
      <c r="AL41" s="519"/>
      <c r="AM41" s="519"/>
      <c r="AN41" s="519"/>
      <c r="AO41" s="519"/>
      <c r="AP41" s="519"/>
      <c r="AQ41" s="519"/>
      <c r="AR41" s="520"/>
      <c r="AS41" s="521"/>
      <c r="AT41" s="522"/>
      <c r="AU41" s="522"/>
      <c r="AV41" s="522"/>
      <c r="AW41" s="522"/>
      <c r="AX41" s="522"/>
      <c r="AY41" s="522"/>
      <c r="AZ41" s="522"/>
      <c r="BA41" s="522"/>
      <c r="BB41" s="523"/>
      <c r="BC41" s="619"/>
      <c r="BD41" s="531"/>
      <c r="BE41" s="531"/>
      <c r="BF41" s="531"/>
      <c r="BG41" s="531"/>
      <c r="BH41" s="531"/>
      <c r="BI41" s="531"/>
      <c r="BJ41" s="531"/>
      <c r="BK41" s="531"/>
      <c r="BL41" s="531"/>
      <c r="BM41" s="532"/>
      <c r="BN41" s="611"/>
      <c r="BO41" s="612"/>
      <c r="BP41" s="612"/>
      <c r="BQ41" s="612"/>
      <c r="BR41" s="612"/>
      <c r="BS41" s="612"/>
      <c r="BT41" s="612"/>
      <c r="BU41" s="612"/>
      <c r="BV41" s="612"/>
      <c r="BW41" s="612"/>
      <c r="BX41" s="612"/>
      <c r="BY41" s="612"/>
      <c r="BZ41" s="612"/>
      <c r="CA41" s="612"/>
      <c r="CB41" s="613"/>
    </row>
    <row r="42" spans="1:80" ht="12.75">
      <c r="A42" s="518"/>
      <c r="B42" s="519"/>
      <c r="C42" s="519"/>
      <c r="D42" s="520"/>
      <c r="E42" s="518"/>
      <c r="F42" s="519"/>
      <c r="G42" s="519"/>
      <c r="H42" s="519"/>
      <c r="I42" s="519"/>
      <c r="J42" s="519"/>
      <c r="K42" s="519"/>
      <c r="L42" s="519"/>
      <c r="M42" s="519"/>
      <c r="N42" s="519"/>
      <c r="O42" s="519"/>
      <c r="P42" s="519"/>
      <c r="Q42" s="519"/>
      <c r="R42" s="519"/>
      <c r="S42" s="519"/>
      <c r="T42" s="519"/>
      <c r="U42" s="519"/>
      <c r="V42" s="519"/>
      <c r="W42" s="519"/>
      <c r="X42" s="519"/>
      <c r="Y42" s="519"/>
      <c r="Z42" s="519"/>
      <c r="AA42" s="519"/>
      <c r="AB42" s="519"/>
      <c r="AC42" s="519"/>
      <c r="AD42" s="519"/>
      <c r="AE42" s="519"/>
      <c r="AF42" s="519"/>
      <c r="AG42" s="519"/>
      <c r="AH42" s="519"/>
      <c r="AI42" s="519"/>
      <c r="AJ42" s="519"/>
      <c r="AK42" s="519"/>
      <c r="AL42" s="519"/>
      <c r="AM42" s="519"/>
      <c r="AN42" s="519"/>
      <c r="AO42" s="519"/>
      <c r="AP42" s="519"/>
      <c r="AQ42" s="519"/>
      <c r="AR42" s="520"/>
      <c r="AS42" s="521"/>
      <c r="AT42" s="522"/>
      <c r="AU42" s="522"/>
      <c r="AV42" s="522"/>
      <c r="AW42" s="522"/>
      <c r="AX42" s="522"/>
      <c r="AY42" s="522"/>
      <c r="AZ42" s="522"/>
      <c r="BA42" s="522"/>
      <c r="BB42" s="523"/>
      <c r="BC42" s="530"/>
      <c r="BD42" s="531"/>
      <c r="BE42" s="531"/>
      <c r="BF42" s="531"/>
      <c r="BG42" s="531"/>
      <c r="BH42" s="531"/>
      <c r="BI42" s="531"/>
      <c r="BJ42" s="531"/>
      <c r="BK42" s="531"/>
      <c r="BL42" s="531"/>
      <c r="BM42" s="532"/>
      <c r="BN42" s="611"/>
      <c r="BO42" s="612"/>
      <c r="BP42" s="612"/>
      <c r="BQ42" s="612"/>
      <c r="BR42" s="612"/>
      <c r="BS42" s="612"/>
      <c r="BT42" s="612"/>
      <c r="BU42" s="612"/>
      <c r="BV42" s="612"/>
      <c r="BW42" s="612"/>
      <c r="BX42" s="612"/>
      <c r="BY42" s="612"/>
      <c r="BZ42" s="612"/>
      <c r="CA42" s="612"/>
      <c r="CB42" s="613"/>
    </row>
    <row r="43" spans="1:80" ht="12.75">
      <c r="A43" s="518"/>
      <c r="B43" s="519"/>
      <c r="C43" s="519"/>
      <c r="D43" s="520"/>
      <c r="E43" s="542" t="s">
        <v>192</v>
      </c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3"/>
      <c r="T43" s="543"/>
      <c r="U43" s="543"/>
      <c r="V43" s="543"/>
      <c r="W43" s="543"/>
      <c r="X43" s="543"/>
      <c r="Y43" s="543"/>
      <c r="Z43" s="543"/>
      <c r="AA43" s="543"/>
      <c r="AB43" s="543"/>
      <c r="AC43" s="543"/>
      <c r="AD43" s="543"/>
      <c r="AE43" s="543"/>
      <c r="AF43" s="543"/>
      <c r="AG43" s="543"/>
      <c r="AH43" s="543"/>
      <c r="AI43" s="543"/>
      <c r="AJ43" s="543"/>
      <c r="AK43" s="543"/>
      <c r="AL43" s="543"/>
      <c r="AM43" s="543"/>
      <c r="AN43" s="543"/>
      <c r="AO43" s="543"/>
      <c r="AP43" s="543"/>
      <c r="AQ43" s="543"/>
      <c r="AR43" s="544"/>
      <c r="AS43" s="524" t="s">
        <v>105</v>
      </c>
      <c r="AT43" s="525"/>
      <c r="AU43" s="525"/>
      <c r="AV43" s="525"/>
      <c r="AW43" s="525"/>
      <c r="AX43" s="525"/>
      <c r="AY43" s="525"/>
      <c r="AZ43" s="525"/>
      <c r="BA43" s="525"/>
      <c r="BB43" s="526"/>
      <c r="BC43" s="585" t="s">
        <v>105</v>
      </c>
      <c r="BD43" s="586"/>
      <c r="BE43" s="586"/>
      <c r="BF43" s="586"/>
      <c r="BG43" s="586"/>
      <c r="BH43" s="586"/>
      <c r="BI43" s="586"/>
      <c r="BJ43" s="586"/>
      <c r="BK43" s="586"/>
      <c r="BL43" s="586"/>
      <c r="BM43" s="587"/>
      <c r="BN43" s="616">
        <f>SUM(BN39:CB42)</f>
        <v>645000</v>
      </c>
      <c r="BO43" s="617"/>
      <c r="BP43" s="617"/>
      <c r="BQ43" s="617"/>
      <c r="BR43" s="617"/>
      <c r="BS43" s="617"/>
      <c r="BT43" s="617"/>
      <c r="BU43" s="617"/>
      <c r="BV43" s="617"/>
      <c r="BW43" s="617"/>
      <c r="BX43" s="617"/>
      <c r="BY43" s="617"/>
      <c r="BZ43" s="617"/>
      <c r="CA43" s="617"/>
      <c r="CB43" s="618"/>
    </row>
    <row r="44" spans="1:80" ht="12.75">
      <c r="A44" s="223"/>
      <c r="B44" s="223"/>
      <c r="C44" s="223"/>
      <c r="D44" s="223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</row>
    <row r="45" spans="1:80" ht="12.75">
      <c r="A45" s="256" t="s">
        <v>325</v>
      </c>
      <c r="B45" s="256"/>
      <c r="C45" s="256"/>
      <c r="D45" s="256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503">
        <f>'221-224'!BP16+'221-224'!BJ26+'221-224'!BP40+'225-340'!BN18+'225-340'!BN30+'225-340'!BN43+проч!BN12</f>
        <v>1077128</v>
      </c>
      <c r="P45" s="503"/>
      <c r="Q45" s="503"/>
      <c r="R45" s="503"/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3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</row>
    <row r="46" spans="1:80" ht="12.75">
      <c r="A46" s="223"/>
      <c r="B46" s="223"/>
      <c r="C46" s="223"/>
      <c r="D46" s="223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</row>
    <row r="48" spans="1:31" ht="12.75">
      <c r="A48" s="8" t="str">
        <f>'пфхд прил1'!F7</f>
        <v>Заведующий  МДОБУ № 25</v>
      </c>
      <c r="AE48" s="8" t="str">
        <f>'пфхд прил1'!F10</f>
        <v>И.Е.Трубилко</v>
      </c>
    </row>
    <row r="51" spans="1:31" ht="12.75">
      <c r="A51" s="8" t="s">
        <v>289</v>
      </c>
      <c r="AE51" s="8" t="str">
        <f>'210'!AE74</f>
        <v>О.А.Ганшу</v>
      </c>
    </row>
  </sheetData>
  <sheetProtection/>
  <mergeCells count="148">
    <mergeCell ref="A42:D42"/>
    <mergeCell ref="E42:AR42"/>
    <mergeCell ref="AS42:BB42"/>
    <mergeCell ref="BC42:BM42"/>
    <mergeCell ref="A43:D43"/>
    <mergeCell ref="E43:AR43"/>
    <mergeCell ref="AS43:BB43"/>
    <mergeCell ref="BC43:BM43"/>
    <mergeCell ref="A41:D41"/>
    <mergeCell ref="E41:AR41"/>
    <mergeCell ref="AS41:BB41"/>
    <mergeCell ref="BC41:BM41"/>
    <mergeCell ref="AS38:BB38"/>
    <mergeCell ref="BC38:BM38"/>
    <mergeCell ref="A39:D39"/>
    <mergeCell ref="E39:AR39"/>
    <mergeCell ref="A40:D40"/>
    <mergeCell ref="E40:AR40"/>
    <mergeCell ref="BN39:CB39"/>
    <mergeCell ref="BN41:CB41"/>
    <mergeCell ref="AS40:BB40"/>
    <mergeCell ref="BC40:BM40"/>
    <mergeCell ref="AS39:BB39"/>
    <mergeCell ref="BC39:BM39"/>
    <mergeCell ref="BN40:CB40"/>
    <mergeCell ref="BN42:CB42"/>
    <mergeCell ref="BN43:CB43"/>
    <mergeCell ref="BN37:CB37"/>
    <mergeCell ref="A37:D37"/>
    <mergeCell ref="E37:AR37"/>
    <mergeCell ref="AS37:BB37"/>
    <mergeCell ref="BC37:BM37"/>
    <mergeCell ref="A38:D38"/>
    <mergeCell ref="E38:AR38"/>
    <mergeCell ref="BN38:CB38"/>
    <mergeCell ref="A36:D36"/>
    <mergeCell ref="E36:AR36"/>
    <mergeCell ref="AS36:BB36"/>
    <mergeCell ref="A17:D17"/>
    <mergeCell ref="A20:CB20"/>
    <mergeCell ref="BD17:BM17"/>
    <mergeCell ref="BN17:CB17"/>
    <mergeCell ref="E17:AM17"/>
    <mergeCell ref="BC35:BM35"/>
    <mergeCell ref="BN35:CB35"/>
    <mergeCell ref="BN25:CB25"/>
    <mergeCell ref="A26:D26"/>
    <mergeCell ref="E26:BC26"/>
    <mergeCell ref="BD26:BM26"/>
    <mergeCell ref="BN26:CB26"/>
    <mergeCell ref="BD28:BM28"/>
    <mergeCell ref="E28:BC28"/>
    <mergeCell ref="E29:BC29"/>
    <mergeCell ref="BD29:BM29"/>
    <mergeCell ref="E35:AR35"/>
    <mergeCell ref="A32:CB32"/>
    <mergeCell ref="A33:CB33"/>
    <mergeCell ref="A35:D35"/>
    <mergeCell ref="AN17:BC17"/>
    <mergeCell ref="E18:AM18"/>
    <mergeCell ref="AN18:BC18"/>
    <mergeCell ref="A24:D24"/>
    <mergeCell ref="E24:BC24"/>
    <mergeCell ref="A18:D18"/>
    <mergeCell ref="A23:D23"/>
    <mergeCell ref="E23:BC23"/>
    <mergeCell ref="A22:D22"/>
    <mergeCell ref="E22:BC22"/>
    <mergeCell ref="BD24:BM24"/>
    <mergeCell ref="BN24:CB24"/>
    <mergeCell ref="BN22:CB22"/>
    <mergeCell ref="BN15:CB15"/>
    <mergeCell ref="BN16:CB16"/>
    <mergeCell ref="BD18:BM18"/>
    <mergeCell ref="BN18:CB18"/>
    <mergeCell ref="BD23:BM23"/>
    <mergeCell ref="BN23:CB23"/>
    <mergeCell ref="BD22:BM22"/>
    <mergeCell ref="A16:D16"/>
    <mergeCell ref="E16:AM16"/>
    <mergeCell ref="AN16:BC16"/>
    <mergeCell ref="BD16:BM16"/>
    <mergeCell ref="A8:D8"/>
    <mergeCell ref="E8:AM8"/>
    <mergeCell ref="AN8:BC8"/>
    <mergeCell ref="A14:D14"/>
    <mergeCell ref="E14:AM14"/>
    <mergeCell ref="AN14:BC14"/>
    <mergeCell ref="A9:D9"/>
    <mergeCell ref="AN10:BC10"/>
    <mergeCell ref="E9:AM9"/>
    <mergeCell ref="AN9:BC9"/>
    <mergeCell ref="A15:D15"/>
    <mergeCell ref="E15:AM15"/>
    <mergeCell ref="AN15:BC15"/>
    <mergeCell ref="A10:D10"/>
    <mergeCell ref="E10:AM10"/>
    <mergeCell ref="A11:D11"/>
    <mergeCell ref="E11:AM11"/>
    <mergeCell ref="AN11:BC11"/>
    <mergeCell ref="BN8:CB8"/>
    <mergeCell ref="BD15:BM15"/>
    <mergeCell ref="BN14:CB14"/>
    <mergeCell ref="BN9:CB9"/>
    <mergeCell ref="BD14:BM14"/>
    <mergeCell ref="BD8:BM8"/>
    <mergeCell ref="BN10:CB10"/>
    <mergeCell ref="BD9:BM9"/>
    <mergeCell ref="BN11:CB11"/>
    <mergeCell ref="BD10:BM10"/>
    <mergeCell ref="A1:CB1"/>
    <mergeCell ref="A7:D7"/>
    <mergeCell ref="E7:AM7"/>
    <mergeCell ref="AN7:BC7"/>
    <mergeCell ref="BD7:BM7"/>
    <mergeCell ref="BN7:CB7"/>
    <mergeCell ref="S3:CB3"/>
    <mergeCell ref="AH5:CB5"/>
    <mergeCell ref="BD11:BM11"/>
    <mergeCell ref="BN12:CB12"/>
    <mergeCell ref="A13:D13"/>
    <mergeCell ref="E13:AM13"/>
    <mergeCell ref="AN13:BC13"/>
    <mergeCell ref="BD13:BM13"/>
    <mergeCell ref="BN13:CB13"/>
    <mergeCell ref="A12:D12"/>
    <mergeCell ref="E12:AM12"/>
    <mergeCell ref="AN12:BC12"/>
    <mergeCell ref="BD12:BM12"/>
    <mergeCell ref="A28:D28"/>
    <mergeCell ref="BN28:CB28"/>
    <mergeCell ref="A25:D25"/>
    <mergeCell ref="E25:BC25"/>
    <mergeCell ref="BD25:BM25"/>
    <mergeCell ref="A27:D27"/>
    <mergeCell ref="E27:BC27"/>
    <mergeCell ref="BD27:BM27"/>
    <mergeCell ref="BN27:CB27"/>
    <mergeCell ref="O45:AD45"/>
    <mergeCell ref="BN29:CB29"/>
    <mergeCell ref="A30:D30"/>
    <mergeCell ref="BN30:CB30"/>
    <mergeCell ref="A29:D29"/>
    <mergeCell ref="E30:BC30"/>
    <mergeCell ref="BD30:BM30"/>
    <mergeCell ref="AS35:BB35"/>
    <mergeCell ref="BN36:CB36"/>
    <mergeCell ref="BC36:BM36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1"/>
  <sheetViews>
    <sheetView view="pageBreakPreview" zoomScale="75" zoomScaleSheetLayoutView="75" zoomScalePageLayoutView="0" workbookViewId="0" topLeftCell="A1">
      <selection activeCell="BN42" sqref="BN42:CB42"/>
    </sheetView>
  </sheetViews>
  <sheetFormatPr defaultColWidth="1.1484375" defaultRowHeight="12.75"/>
  <cols>
    <col min="1" max="1" width="7.421875" style="8" bestFit="1" customWidth="1"/>
    <col min="2" max="30" width="1.1484375" style="8" customWidth="1"/>
    <col min="31" max="31" width="7.421875" style="8" bestFit="1" customWidth="1"/>
    <col min="32" max="16384" width="1.1484375" style="8" customWidth="1"/>
  </cols>
  <sheetData>
    <row r="1" spans="1:80" s="197" customFormat="1" ht="15.75">
      <c r="A1" s="513" t="s">
        <v>275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  <c r="AU1" s="513"/>
      <c r="AV1" s="513"/>
      <c r="AW1" s="513"/>
      <c r="AX1" s="513"/>
      <c r="AY1" s="513"/>
      <c r="AZ1" s="513"/>
      <c r="BA1" s="513"/>
      <c r="BB1" s="513"/>
      <c r="BC1" s="513"/>
      <c r="BD1" s="513"/>
      <c r="BE1" s="513"/>
      <c r="BF1" s="513"/>
      <c r="BG1" s="513"/>
      <c r="BH1" s="513"/>
      <c r="BI1" s="513"/>
      <c r="BJ1" s="513"/>
      <c r="BK1" s="513"/>
      <c r="BL1" s="513"/>
      <c r="BM1" s="513"/>
      <c r="BN1" s="513"/>
      <c r="BO1" s="513"/>
      <c r="BP1" s="513"/>
      <c r="BQ1" s="513"/>
      <c r="BR1" s="513"/>
      <c r="BS1" s="513"/>
      <c r="BT1" s="513"/>
      <c r="BU1" s="513"/>
      <c r="BV1" s="513"/>
      <c r="BW1" s="513"/>
      <c r="BX1" s="513"/>
      <c r="BY1" s="513"/>
      <c r="BZ1" s="513"/>
      <c r="CA1" s="513"/>
      <c r="CB1" s="513"/>
    </row>
    <row r="2" s="197" customFormat="1" ht="15.75"/>
    <row r="3" spans="1:80" s="197" customFormat="1" ht="15.75">
      <c r="A3" s="197" t="s">
        <v>164</v>
      </c>
      <c r="S3" s="594" t="s">
        <v>291</v>
      </c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  <c r="AJ3" s="594"/>
      <c r="AK3" s="594"/>
      <c r="AL3" s="594"/>
      <c r="AM3" s="594"/>
      <c r="AN3" s="594"/>
      <c r="AO3" s="594"/>
      <c r="AP3" s="594"/>
      <c r="AQ3" s="594"/>
      <c r="AR3" s="594"/>
      <c r="AS3" s="594"/>
      <c r="AT3" s="594"/>
      <c r="AU3" s="594"/>
      <c r="AV3" s="594"/>
      <c r="AW3" s="594"/>
      <c r="AX3" s="594"/>
      <c r="AY3" s="594"/>
      <c r="AZ3" s="594"/>
      <c r="BA3" s="594"/>
      <c r="BB3" s="594"/>
      <c r="BC3" s="594"/>
      <c r="BD3" s="594"/>
      <c r="BE3" s="594"/>
      <c r="BF3" s="594"/>
      <c r="BG3" s="594"/>
      <c r="BH3" s="594"/>
      <c r="BI3" s="594"/>
      <c r="BJ3" s="594"/>
      <c r="BK3" s="594"/>
      <c r="BL3" s="594"/>
      <c r="BM3" s="594"/>
      <c r="BN3" s="594"/>
      <c r="BO3" s="594"/>
      <c r="BP3" s="594"/>
      <c r="BQ3" s="594"/>
      <c r="BR3" s="594"/>
      <c r="BS3" s="594"/>
      <c r="BT3" s="594"/>
      <c r="BU3" s="594"/>
      <c r="BV3" s="594"/>
      <c r="BW3" s="594"/>
      <c r="BX3" s="594"/>
      <c r="BY3" s="594"/>
      <c r="BZ3" s="594"/>
      <c r="CA3" s="594"/>
      <c r="CB3" s="594"/>
    </row>
    <row r="4" s="199" customFormat="1" ht="9.75"/>
    <row r="5" spans="1:80" s="197" customFormat="1" ht="15.75">
      <c r="A5" s="197" t="s">
        <v>165</v>
      </c>
      <c r="AH5" s="615" t="s">
        <v>288</v>
      </c>
      <c r="AI5" s="615"/>
      <c r="AJ5" s="615"/>
      <c r="AK5" s="615"/>
      <c r="AL5" s="615"/>
      <c r="AM5" s="615"/>
      <c r="AN5" s="615"/>
      <c r="AO5" s="615"/>
      <c r="AP5" s="615"/>
      <c r="AQ5" s="615"/>
      <c r="AR5" s="615"/>
      <c r="AS5" s="615"/>
      <c r="AT5" s="615"/>
      <c r="AU5" s="615"/>
      <c r="AV5" s="615"/>
      <c r="AW5" s="615"/>
      <c r="AX5" s="615"/>
      <c r="AY5" s="615"/>
      <c r="AZ5" s="615"/>
      <c r="BA5" s="615"/>
      <c r="BB5" s="615"/>
      <c r="BC5" s="615"/>
      <c r="BD5" s="615"/>
      <c r="BE5" s="615"/>
      <c r="BF5" s="615"/>
      <c r="BG5" s="615"/>
      <c r="BH5" s="615"/>
      <c r="BI5" s="615"/>
      <c r="BJ5" s="615"/>
      <c r="BK5" s="615"/>
      <c r="BL5" s="615"/>
      <c r="BM5" s="615"/>
      <c r="BN5" s="615"/>
      <c r="BO5" s="615"/>
      <c r="BP5" s="615"/>
      <c r="BQ5" s="615"/>
      <c r="BR5" s="615"/>
      <c r="BS5" s="615"/>
      <c r="BT5" s="615"/>
      <c r="BU5" s="615"/>
      <c r="BV5" s="615"/>
      <c r="BW5" s="615"/>
      <c r="BX5" s="615"/>
      <c r="BY5" s="615"/>
      <c r="BZ5" s="615"/>
      <c r="CA5" s="615"/>
      <c r="CB5" s="615"/>
    </row>
    <row r="6" s="199" customFormat="1" ht="9.75"/>
    <row r="7" spans="1:80" ht="12.75">
      <c r="A7" s="482" t="s">
        <v>17</v>
      </c>
      <c r="B7" s="483"/>
      <c r="C7" s="483"/>
      <c r="D7" s="484"/>
      <c r="E7" s="482" t="s">
        <v>194</v>
      </c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3"/>
      <c r="AJ7" s="483"/>
      <c r="AK7" s="483"/>
      <c r="AL7" s="483"/>
      <c r="AM7" s="484"/>
      <c r="AN7" s="482" t="s">
        <v>276</v>
      </c>
      <c r="AO7" s="483"/>
      <c r="AP7" s="483"/>
      <c r="AQ7" s="483"/>
      <c r="AR7" s="483"/>
      <c r="AS7" s="483"/>
      <c r="AT7" s="483"/>
      <c r="AU7" s="483"/>
      <c r="AV7" s="483"/>
      <c r="AW7" s="483"/>
      <c r="AX7" s="483"/>
      <c r="AY7" s="483"/>
      <c r="AZ7" s="483"/>
      <c r="BA7" s="483"/>
      <c r="BB7" s="483"/>
      <c r="BC7" s="484"/>
      <c r="BD7" s="482" t="s">
        <v>196</v>
      </c>
      <c r="BE7" s="483"/>
      <c r="BF7" s="483"/>
      <c r="BG7" s="483"/>
      <c r="BH7" s="483"/>
      <c r="BI7" s="483"/>
      <c r="BJ7" s="483"/>
      <c r="BK7" s="483"/>
      <c r="BL7" s="483"/>
      <c r="BM7" s="484"/>
      <c r="BN7" s="482" t="s">
        <v>251</v>
      </c>
      <c r="BO7" s="483"/>
      <c r="BP7" s="483"/>
      <c r="BQ7" s="483"/>
      <c r="BR7" s="483"/>
      <c r="BS7" s="483"/>
      <c r="BT7" s="483"/>
      <c r="BU7" s="483"/>
      <c r="BV7" s="483"/>
      <c r="BW7" s="483"/>
      <c r="BX7" s="483"/>
      <c r="BY7" s="483"/>
      <c r="BZ7" s="483"/>
      <c r="CA7" s="483"/>
      <c r="CB7" s="484"/>
    </row>
    <row r="8" spans="1:80" ht="12.75">
      <c r="A8" s="485" t="s">
        <v>18</v>
      </c>
      <c r="B8" s="486"/>
      <c r="C8" s="486"/>
      <c r="D8" s="487"/>
      <c r="E8" s="485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6"/>
      <c r="AL8" s="486"/>
      <c r="AM8" s="487"/>
      <c r="AN8" s="485"/>
      <c r="AO8" s="486"/>
      <c r="AP8" s="486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486"/>
      <c r="BB8" s="486"/>
      <c r="BC8" s="487"/>
      <c r="BD8" s="485" t="s">
        <v>277</v>
      </c>
      <c r="BE8" s="486"/>
      <c r="BF8" s="486"/>
      <c r="BG8" s="486"/>
      <c r="BH8" s="486"/>
      <c r="BI8" s="486"/>
      <c r="BJ8" s="486"/>
      <c r="BK8" s="486"/>
      <c r="BL8" s="486"/>
      <c r="BM8" s="487"/>
      <c r="BN8" s="485" t="s">
        <v>278</v>
      </c>
      <c r="BO8" s="486"/>
      <c r="BP8" s="486"/>
      <c r="BQ8" s="486"/>
      <c r="BR8" s="486"/>
      <c r="BS8" s="486"/>
      <c r="BT8" s="486"/>
      <c r="BU8" s="486"/>
      <c r="BV8" s="486"/>
      <c r="BW8" s="486"/>
      <c r="BX8" s="486"/>
      <c r="BY8" s="486"/>
      <c r="BZ8" s="486"/>
      <c r="CA8" s="486"/>
      <c r="CB8" s="487"/>
    </row>
    <row r="9" spans="1:80" ht="12.75">
      <c r="A9" s="485"/>
      <c r="B9" s="486"/>
      <c r="C9" s="486"/>
      <c r="D9" s="487"/>
      <c r="E9" s="485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7"/>
      <c r="AN9" s="485"/>
      <c r="AO9" s="486"/>
      <c r="AP9" s="486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486"/>
      <c r="BB9" s="486"/>
      <c r="BC9" s="487"/>
      <c r="BD9" s="485" t="s">
        <v>279</v>
      </c>
      <c r="BE9" s="486"/>
      <c r="BF9" s="486"/>
      <c r="BG9" s="486"/>
      <c r="BH9" s="486"/>
      <c r="BI9" s="486"/>
      <c r="BJ9" s="486"/>
      <c r="BK9" s="486"/>
      <c r="BL9" s="486"/>
      <c r="BM9" s="487"/>
      <c r="BN9" s="485" t="s">
        <v>204</v>
      </c>
      <c r="BO9" s="486"/>
      <c r="BP9" s="486"/>
      <c r="BQ9" s="486"/>
      <c r="BR9" s="486"/>
      <c r="BS9" s="486"/>
      <c r="BT9" s="486"/>
      <c r="BU9" s="486"/>
      <c r="BV9" s="486"/>
      <c r="BW9" s="486"/>
      <c r="BX9" s="486"/>
      <c r="BY9" s="486"/>
      <c r="BZ9" s="486"/>
      <c r="CA9" s="486"/>
      <c r="CB9" s="487"/>
    </row>
    <row r="10" spans="1:80" ht="12.75">
      <c r="A10" s="491">
        <v>1</v>
      </c>
      <c r="B10" s="492"/>
      <c r="C10" s="492"/>
      <c r="D10" s="493"/>
      <c r="E10" s="491">
        <v>2</v>
      </c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3"/>
      <c r="AN10" s="491">
        <v>3</v>
      </c>
      <c r="AO10" s="492"/>
      <c r="AP10" s="492"/>
      <c r="AQ10" s="492"/>
      <c r="AR10" s="492"/>
      <c r="AS10" s="492"/>
      <c r="AT10" s="492"/>
      <c r="AU10" s="492"/>
      <c r="AV10" s="492"/>
      <c r="AW10" s="492"/>
      <c r="AX10" s="492"/>
      <c r="AY10" s="492"/>
      <c r="AZ10" s="492"/>
      <c r="BA10" s="492"/>
      <c r="BB10" s="492"/>
      <c r="BC10" s="493"/>
      <c r="BD10" s="491">
        <v>4</v>
      </c>
      <c r="BE10" s="492"/>
      <c r="BF10" s="492"/>
      <c r="BG10" s="492"/>
      <c r="BH10" s="492"/>
      <c r="BI10" s="492"/>
      <c r="BJ10" s="492"/>
      <c r="BK10" s="492"/>
      <c r="BL10" s="492"/>
      <c r="BM10" s="493"/>
      <c r="BN10" s="491">
        <v>5</v>
      </c>
      <c r="BO10" s="492"/>
      <c r="BP10" s="492"/>
      <c r="BQ10" s="492"/>
      <c r="BR10" s="492"/>
      <c r="BS10" s="492"/>
      <c r="BT10" s="492"/>
      <c r="BU10" s="492"/>
      <c r="BV10" s="492"/>
      <c r="BW10" s="492"/>
      <c r="BX10" s="492"/>
      <c r="BY10" s="492"/>
      <c r="BZ10" s="492"/>
      <c r="CA10" s="492"/>
      <c r="CB10" s="493"/>
    </row>
    <row r="11" spans="1:80" ht="12.75">
      <c r="A11" s="518">
        <v>1</v>
      </c>
      <c r="B11" s="519"/>
      <c r="C11" s="519"/>
      <c r="D11" s="520"/>
      <c r="E11" s="614" t="s">
        <v>316</v>
      </c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20"/>
      <c r="AN11" s="521"/>
      <c r="AO11" s="522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2"/>
      <c r="BA11" s="522"/>
      <c r="BB11" s="522"/>
      <c r="BC11" s="523"/>
      <c r="BD11" s="530"/>
      <c r="BE11" s="531"/>
      <c r="BF11" s="531"/>
      <c r="BG11" s="531"/>
      <c r="BH11" s="531"/>
      <c r="BI11" s="531"/>
      <c r="BJ11" s="531"/>
      <c r="BK11" s="531"/>
      <c r="BL11" s="531"/>
      <c r="BM11" s="532"/>
      <c r="BN11" s="611"/>
      <c r="BO11" s="612"/>
      <c r="BP11" s="612"/>
      <c r="BQ11" s="612"/>
      <c r="BR11" s="612"/>
      <c r="BS11" s="612"/>
      <c r="BT11" s="612"/>
      <c r="BU11" s="612"/>
      <c r="BV11" s="612"/>
      <c r="BW11" s="612"/>
      <c r="BX11" s="612"/>
      <c r="BY11" s="612"/>
      <c r="BZ11" s="612"/>
      <c r="CA11" s="612"/>
      <c r="CB11" s="613"/>
    </row>
    <row r="12" spans="1:80" ht="12.75">
      <c r="A12" s="518">
        <v>2</v>
      </c>
      <c r="B12" s="519"/>
      <c r="C12" s="519"/>
      <c r="D12" s="520"/>
      <c r="E12" s="614" t="s">
        <v>317</v>
      </c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519"/>
      <c r="AF12" s="519"/>
      <c r="AG12" s="519"/>
      <c r="AH12" s="519"/>
      <c r="AI12" s="519"/>
      <c r="AJ12" s="519"/>
      <c r="AK12" s="519"/>
      <c r="AL12" s="519"/>
      <c r="AM12" s="520"/>
      <c r="AN12" s="521"/>
      <c r="AO12" s="522"/>
      <c r="AP12" s="522"/>
      <c r="AQ12" s="522"/>
      <c r="AR12" s="522"/>
      <c r="AS12" s="522"/>
      <c r="AT12" s="522"/>
      <c r="AU12" s="522"/>
      <c r="AV12" s="522"/>
      <c r="AW12" s="522"/>
      <c r="AX12" s="522"/>
      <c r="AY12" s="522"/>
      <c r="AZ12" s="522"/>
      <c r="BA12" s="522"/>
      <c r="BB12" s="522"/>
      <c r="BC12" s="523"/>
      <c r="BD12" s="530"/>
      <c r="BE12" s="531"/>
      <c r="BF12" s="531"/>
      <c r="BG12" s="531"/>
      <c r="BH12" s="531"/>
      <c r="BI12" s="531"/>
      <c r="BJ12" s="531"/>
      <c r="BK12" s="531"/>
      <c r="BL12" s="531"/>
      <c r="BM12" s="532"/>
      <c r="BN12" s="611"/>
      <c r="BO12" s="612"/>
      <c r="BP12" s="612"/>
      <c r="BQ12" s="612"/>
      <c r="BR12" s="612"/>
      <c r="BS12" s="612"/>
      <c r="BT12" s="612"/>
      <c r="BU12" s="612"/>
      <c r="BV12" s="612"/>
      <c r="BW12" s="612"/>
      <c r="BX12" s="612"/>
      <c r="BY12" s="612"/>
      <c r="BZ12" s="612"/>
      <c r="CA12" s="612"/>
      <c r="CB12" s="613"/>
    </row>
    <row r="13" spans="1:80" ht="12.75" customHeight="1">
      <c r="A13" s="518">
        <v>3</v>
      </c>
      <c r="B13" s="519"/>
      <c r="C13" s="519"/>
      <c r="D13" s="520"/>
      <c r="E13" s="614" t="s">
        <v>318</v>
      </c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19"/>
      <c r="AH13" s="519"/>
      <c r="AI13" s="519"/>
      <c r="AJ13" s="519"/>
      <c r="AK13" s="519"/>
      <c r="AL13" s="519"/>
      <c r="AM13" s="520"/>
      <c r="AN13" s="521"/>
      <c r="AO13" s="522"/>
      <c r="AP13" s="522"/>
      <c r="AQ13" s="522"/>
      <c r="AR13" s="522"/>
      <c r="AS13" s="522"/>
      <c r="AT13" s="522"/>
      <c r="AU13" s="522"/>
      <c r="AV13" s="522"/>
      <c r="AW13" s="522"/>
      <c r="AX13" s="522"/>
      <c r="AY13" s="522"/>
      <c r="AZ13" s="522"/>
      <c r="BA13" s="522"/>
      <c r="BB13" s="522"/>
      <c r="BC13" s="523"/>
      <c r="BD13" s="530"/>
      <c r="BE13" s="531"/>
      <c r="BF13" s="531"/>
      <c r="BG13" s="531"/>
      <c r="BH13" s="531"/>
      <c r="BI13" s="531"/>
      <c r="BJ13" s="531"/>
      <c r="BK13" s="531"/>
      <c r="BL13" s="531"/>
      <c r="BM13" s="532"/>
      <c r="BN13" s="611"/>
      <c r="BO13" s="612"/>
      <c r="BP13" s="612"/>
      <c r="BQ13" s="612"/>
      <c r="BR13" s="612"/>
      <c r="BS13" s="612"/>
      <c r="BT13" s="612"/>
      <c r="BU13" s="612"/>
      <c r="BV13" s="612"/>
      <c r="BW13" s="612"/>
      <c r="BX13" s="612"/>
      <c r="BY13" s="612"/>
      <c r="BZ13" s="612"/>
      <c r="CA13" s="612"/>
      <c r="CB13" s="613"/>
    </row>
    <row r="14" spans="1:80" ht="12.75">
      <c r="A14" s="518">
        <v>4</v>
      </c>
      <c r="B14" s="519"/>
      <c r="C14" s="519"/>
      <c r="D14" s="520"/>
      <c r="E14" s="614" t="s">
        <v>319</v>
      </c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519"/>
      <c r="AG14" s="519"/>
      <c r="AH14" s="519"/>
      <c r="AI14" s="519"/>
      <c r="AJ14" s="519"/>
      <c r="AK14" s="519"/>
      <c r="AL14" s="519"/>
      <c r="AM14" s="520"/>
      <c r="AN14" s="521"/>
      <c r="AO14" s="522"/>
      <c r="AP14" s="522"/>
      <c r="AQ14" s="522"/>
      <c r="AR14" s="522"/>
      <c r="AS14" s="522"/>
      <c r="AT14" s="522"/>
      <c r="AU14" s="522"/>
      <c r="AV14" s="522"/>
      <c r="AW14" s="522"/>
      <c r="AX14" s="522"/>
      <c r="AY14" s="522"/>
      <c r="AZ14" s="522"/>
      <c r="BA14" s="522"/>
      <c r="BB14" s="522"/>
      <c r="BC14" s="523"/>
      <c r="BD14" s="530"/>
      <c r="BE14" s="531"/>
      <c r="BF14" s="531"/>
      <c r="BG14" s="531"/>
      <c r="BH14" s="531"/>
      <c r="BI14" s="531"/>
      <c r="BJ14" s="531"/>
      <c r="BK14" s="531"/>
      <c r="BL14" s="531"/>
      <c r="BM14" s="532"/>
      <c r="BN14" s="611"/>
      <c r="BO14" s="612"/>
      <c r="BP14" s="612"/>
      <c r="BQ14" s="612"/>
      <c r="BR14" s="612"/>
      <c r="BS14" s="612"/>
      <c r="BT14" s="612"/>
      <c r="BU14" s="612"/>
      <c r="BV14" s="612"/>
      <c r="BW14" s="612"/>
      <c r="BX14" s="612"/>
      <c r="BY14" s="612"/>
      <c r="BZ14" s="612"/>
      <c r="CA14" s="612"/>
      <c r="CB14" s="613"/>
    </row>
    <row r="15" spans="1:80" ht="12.75">
      <c r="A15" s="518">
        <v>5</v>
      </c>
      <c r="B15" s="519"/>
      <c r="C15" s="519"/>
      <c r="D15" s="520"/>
      <c r="E15" s="614" t="s">
        <v>320</v>
      </c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19"/>
      <c r="AJ15" s="519"/>
      <c r="AK15" s="519"/>
      <c r="AL15" s="519"/>
      <c r="AM15" s="520"/>
      <c r="AN15" s="521"/>
      <c r="AO15" s="522"/>
      <c r="AP15" s="522"/>
      <c r="AQ15" s="522"/>
      <c r="AR15" s="522"/>
      <c r="AS15" s="522"/>
      <c r="AT15" s="522"/>
      <c r="AU15" s="522"/>
      <c r="AV15" s="522"/>
      <c r="AW15" s="522"/>
      <c r="AX15" s="522"/>
      <c r="AY15" s="522"/>
      <c r="AZ15" s="522"/>
      <c r="BA15" s="522"/>
      <c r="BB15" s="522"/>
      <c r="BC15" s="523"/>
      <c r="BD15" s="530"/>
      <c r="BE15" s="531"/>
      <c r="BF15" s="531"/>
      <c r="BG15" s="531"/>
      <c r="BH15" s="531"/>
      <c r="BI15" s="531"/>
      <c r="BJ15" s="531"/>
      <c r="BK15" s="531"/>
      <c r="BL15" s="531"/>
      <c r="BM15" s="532"/>
      <c r="BN15" s="611"/>
      <c r="BO15" s="612"/>
      <c r="BP15" s="612"/>
      <c r="BQ15" s="612"/>
      <c r="BR15" s="612"/>
      <c r="BS15" s="612"/>
      <c r="BT15" s="612"/>
      <c r="BU15" s="612"/>
      <c r="BV15" s="612"/>
      <c r="BW15" s="612"/>
      <c r="BX15" s="612"/>
      <c r="BY15" s="612"/>
      <c r="BZ15" s="612"/>
      <c r="CA15" s="612"/>
      <c r="CB15" s="613"/>
    </row>
    <row r="16" spans="1:80" ht="12.75">
      <c r="A16" s="518">
        <v>6</v>
      </c>
      <c r="B16" s="519"/>
      <c r="C16" s="519"/>
      <c r="D16" s="520"/>
      <c r="E16" s="614" t="s">
        <v>321</v>
      </c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19"/>
      <c r="AJ16" s="519"/>
      <c r="AK16" s="519"/>
      <c r="AL16" s="519"/>
      <c r="AM16" s="520"/>
      <c r="AN16" s="521"/>
      <c r="AO16" s="522"/>
      <c r="AP16" s="522"/>
      <c r="AQ16" s="522"/>
      <c r="AR16" s="522"/>
      <c r="AS16" s="522"/>
      <c r="AT16" s="522"/>
      <c r="AU16" s="522"/>
      <c r="AV16" s="522"/>
      <c r="AW16" s="522"/>
      <c r="AX16" s="522"/>
      <c r="AY16" s="522"/>
      <c r="AZ16" s="522"/>
      <c r="BA16" s="522"/>
      <c r="BB16" s="522"/>
      <c r="BC16" s="523"/>
      <c r="BD16" s="530"/>
      <c r="BE16" s="531"/>
      <c r="BF16" s="531"/>
      <c r="BG16" s="531"/>
      <c r="BH16" s="531"/>
      <c r="BI16" s="531"/>
      <c r="BJ16" s="531"/>
      <c r="BK16" s="531"/>
      <c r="BL16" s="531"/>
      <c r="BM16" s="532"/>
      <c r="BN16" s="611"/>
      <c r="BO16" s="612"/>
      <c r="BP16" s="612"/>
      <c r="BQ16" s="612"/>
      <c r="BR16" s="612"/>
      <c r="BS16" s="612"/>
      <c r="BT16" s="612"/>
      <c r="BU16" s="612"/>
      <c r="BV16" s="612"/>
      <c r="BW16" s="612"/>
      <c r="BX16" s="612"/>
      <c r="BY16" s="612"/>
      <c r="BZ16" s="612"/>
      <c r="CA16" s="612"/>
      <c r="CB16" s="613"/>
    </row>
    <row r="17" spans="1:80" ht="12.75">
      <c r="A17" s="518">
        <v>7</v>
      </c>
      <c r="B17" s="519"/>
      <c r="C17" s="519"/>
      <c r="D17" s="520"/>
      <c r="E17" s="614" t="s">
        <v>322</v>
      </c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19"/>
      <c r="AH17" s="519"/>
      <c r="AI17" s="519"/>
      <c r="AJ17" s="519"/>
      <c r="AK17" s="519"/>
      <c r="AL17" s="519"/>
      <c r="AM17" s="520"/>
      <c r="AN17" s="521"/>
      <c r="AO17" s="522"/>
      <c r="AP17" s="522"/>
      <c r="AQ17" s="522"/>
      <c r="AR17" s="522"/>
      <c r="AS17" s="522"/>
      <c r="AT17" s="522"/>
      <c r="AU17" s="522"/>
      <c r="AV17" s="522"/>
      <c r="AW17" s="522"/>
      <c r="AX17" s="522"/>
      <c r="AY17" s="522"/>
      <c r="AZ17" s="522"/>
      <c r="BA17" s="522"/>
      <c r="BB17" s="522"/>
      <c r="BC17" s="523"/>
      <c r="BD17" s="530"/>
      <c r="BE17" s="531"/>
      <c r="BF17" s="531"/>
      <c r="BG17" s="531"/>
      <c r="BH17" s="531"/>
      <c r="BI17" s="531"/>
      <c r="BJ17" s="531"/>
      <c r="BK17" s="531"/>
      <c r="BL17" s="531"/>
      <c r="BM17" s="532"/>
      <c r="BN17" s="611"/>
      <c r="BO17" s="612"/>
      <c r="BP17" s="612"/>
      <c r="BQ17" s="612"/>
      <c r="BR17" s="612"/>
      <c r="BS17" s="612"/>
      <c r="BT17" s="612"/>
      <c r="BU17" s="612"/>
      <c r="BV17" s="612"/>
      <c r="BW17" s="612"/>
      <c r="BX17" s="612"/>
      <c r="BY17" s="612"/>
      <c r="BZ17" s="612"/>
      <c r="CA17" s="612"/>
      <c r="CB17" s="613"/>
    </row>
    <row r="18" spans="1:80" s="220" customFormat="1" ht="12.75">
      <c r="A18" s="595"/>
      <c r="B18" s="596"/>
      <c r="C18" s="596"/>
      <c r="D18" s="597"/>
      <c r="E18" s="542" t="s">
        <v>192</v>
      </c>
      <c r="F18" s="543"/>
      <c r="G18" s="543"/>
      <c r="H18" s="543"/>
      <c r="I18" s="543"/>
      <c r="J18" s="543"/>
      <c r="K18" s="543"/>
      <c r="L18" s="543"/>
      <c r="M18" s="543"/>
      <c r="N18" s="543"/>
      <c r="O18" s="543"/>
      <c r="P18" s="543"/>
      <c r="Q18" s="543"/>
      <c r="R18" s="543"/>
      <c r="S18" s="543"/>
      <c r="T18" s="543"/>
      <c r="U18" s="543"/>
      <c r="V18" s="543"/>
      <c r="W18" s="543"/>
      <c r="X18" s="543"/>
      <c r="Y18" s="543"/>
      <c r="Z18" s="543"/>
      <c r="AA18" s="543"/>
      <c r="AB18" s="543"/>
      <c r="AC18" s="543"/>
      <c r="AD18" s="543"/>
      <c r="AE18" s="543"/>
      <c r="AF18" s="543"/>
      <c r="AG18" s="543"/>
      <c r="AH18" s="543"/>
      <c r="AI18" s="543"/>
      <c r="AJ18" s="543"/>
      <c r="AK18" s="543"/>
      <c r="AL18" s="543"/>
      <c r="AM18" s="544"/>
      <c r="AN18" s="524" t="s">
        <v>105</v>
      </c>
      <c r="AO18" s="525"/>
      <c r="AP18" s="525"/>
      <c r="AQ18" s="525"/>
      <c r="AR18" s="525"/>
      <c r="AS18" s="525"/>
      <c r="AT18" s="525"/>
      <c r="AU18" s="525"/>
      <c r="AV18" s="525"/>
      <c r="AW18" s="525"/>
      <c r="AX18" s="525"/>
      <c r="AY18" s="525"/>
      <c r="AZ18" s="525"/>
      <c r="BA18" s="525"/>
      <c r="BB18" s="525"/>
      <c r="BC18" s="526"/>
      <c r="BD18" s="585" t="s">
        <v>105</v>
      </c>
      <c r="BE18" s="586"/>
      <c r="BF18" s="586"/>
      <c r="BG18" s="586"/>
      <c r="BH18" s="586"/>
      <c r="BI18" s="586"/>
      <c r="BJ18" s="586"/>
      <c r="BK18" s="586"/>
      <c r="BL18" s="586"/>
      <c r="BM18" s="587"/>
      <c r="BN18" s="616">
        <f>SUM(BN11:CB17)</f>
        <v>0</v>
      </c>
      <c r="BO18" s="617"/>
      <c r="BP18" s="617"/>
      <c r="BQ18" s="617"/>
      <c r="BR18" s="617"/>
      <c r="BS18" s="617"/>
      <c r="BT18" s="617"/>
      <c r="BU18" s="617"/>
      <c r="BV18" s="617"/>
      <c r="BW18" s="617"/>
      <c r="BX18" s="617"/>
      <c r="BY18" s="617"/>
      <c r="BZ18" s="617"/>
      <c r="CA18" s="617"/>
      <c r="CB18" s="618"/>
    </row>
    <row r="19" s="18" customFormat="1" ht="15.75"/>
    <row r="20" spans="1:80" s="197" customFormat="1" ht="15.75">
      <c r="A20" s="488" t="s">
        <v>280</v>
      </c>
      <c r="B20" s="488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8"/>
      <c r="BB20" s="488"/>
      <c r="BC20" s="488"/>
      <c r="BD20" s="488"/>
      <c r="BE20" s="488"/>
      <c r="BF20" s="488"/>
      <c r="BG20" s="488"/>
      <c r="BH20" s="488"/>
      <c r="BI20" s="488"/>
      <c r="BJ20" s="488"/>
      <c r="BK20" s="488"/>
      <c r="BL20" s="488"/>
      <c r="BM20" s="488"/>
      <c r="BN20" s="488"/>
      <c r="BO20" s="488"/>
      <c r="BP20" s="488"/>
      <c r="BQ20" s="488"/>
      <c r="BR20" s="488"/>
      <c r="BS20" s="488"/>
      <c r="BT20" s="488"/>
      <c r="BU20" s="488"/>
      <c r="BV20" s="488"/>
      <c r="BW20" s="488"/>
      <c r="BX20" s="488"/>
      <c r="BY20" s="488"/>
      <c r="BZ20" s="488"/>
      <c r="CA20" s="488"/>
      <c r="CB20" s="488"/>
    </row>
    <row r="21" spans="1:80" s="199" customFormat="1" ht="9.75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</row>
    <row r="22" spans="1:80" ht="12.75">
      <c r="A22" s="482" t="s">
        <v>17</v>
      </c>
      <c r="B22" s="483"/>
      <c r="C22" s="483"/>
      <c r="D22" s="484"/>
      <c r="E22" s="482" t="s">
        <v>194</v>
      </c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483"/>
      <c r="AO22" s="483"/>
      <c r="AP22" s="483"/>
      <c r="AQ22" s="483"/>
      <c r="AR22" s="483"/>
      <c r="AS22" s="483"/>
      <c r="AT22" s="483"/>
      <c r="AU22" s="483"/>
      <c r="AV22" s="483"/>
      <c r="AW22" s="483"/>
      <c r="AX22" s="483"/>
      <c r="AY22" s="483"/>
      <c r="AZ22" s="483"/>
      <c r="BA22" s="483"/>
      <c r="BB22" s="483"/>
      <c r="BC22" s="484"/>
      <c r="BD22" s="482" t="s">
        <v>196</v>
      </c>
      <c r="BE22" s="483"/>
      <c r="BF22" s="483"/>
      <c r="BG22" s="483"/>
      <c r="BH22" s="483"/>
      <c r="BI22" s="483"/>
      <c r="BJ22" s="483"/>
      <c r="BK22" s="483"/>
      <c r="BL22" s="483"/>
      <c r="BM22" s="484"/>
      <c r="BN22" s="482" t="s">
        <v>251</v>
      </c>
      <c r="BO22" s="483"/>
      <c r="BP22" s="483"/>
      <c r="BQ22" s="483"/>
      <c r="BR22" s="483"/>
      <c r="BS22" s="483"/>
      <c r="BT22" s="483"/>
      <c r="BU22" s="483"/>
      <c r="BV22" s="483"/>
      <c r="BW22" s="483"/>
      <c r="BX22" s="483"/>
      <c r="BY22" s="483"/>
      <c r="BZ22" s="483"/>
      <c r="CA22" s="483"/>
      <c r="CB22" s="484"/>
    </row>
    <row r="23" spans="1:80" ht="12.75">
      <c r="A23" s="485" t="s">
        <v>18</v>
      </c>
      <c r="B23" s="486"/>
      <c r="C23" s="486"/>
      <c r="D23" s="487"/>
      <c r="E23" s="485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486"/>
      <c r="AL23" s="486"/>
      <c r="AM23" s="486"/>
      <c r="AN23" s="486"/>
      <c r="AO23" s="486"/>
      <c r="AP23" s="486"/>
      <c r="AQ23" s="486"/>
      <c r="AR23" s="486"/>
      <c r="AS23" s="486"/>
      <c r="AT23" s="486"/>
      <c r="AU23" s="486"/>
      <c r="AV23" s="486"/>
      <c r="AW23" s="486"/>
      <c r="AX23" s="486"/>
      <c r="AY23" s="486"/>
      <c r="AZ23" s="486"/>
      <c r="BA23" s="486"/>
      <c r="BB23" s="486"/>
      <c r="BC23" s="487"/>
      <c r="BD23" s="485" t="s">
        <v>281</v>
      </c>
      <c r="BE23" s="486"/>
      <c r="BF23" s="486"/>
      <c r="BG23" s="486"/>
      <c r="BH23" s="486"/>
      <c r="BI23" s="486"/>
      <c r="BJ23" s="486"/>
      <c r="BK23" s="486"/>
      <c r="BL23" s="486"/>
      <c r="BM23" s="487"/>
      <c r="BN23" s="485" t="s">
        <v>282</v>
      </c>
      <c r="BO23" s="486"/>
      <c r="BP23" s="486"/>
      <c r="BQ23" s="486"/>
      <c r="BR23" s="486"/>
      <c r="BS23" s="486"/>
      <c r="BT23" s="486"/>
      <c r="BU23" s="486"/>
      <c r="BV23" s="486"/>
      <c r="BW23" s="486"/>
      <c r="BX23" s="486"/>
      <c r="BY23" s="486"/>
      <c r="BZ23" s="486"/>
      <c r="CA23" s="486"/>
      <c r="CB23" s="487"/>
    </row>
    <row r="24" spans="1:80" ht="12.75">
      <c r="A24" s="485"/>
      <c r="B24" s="486"/>
      <c r="C24" s="486"/>
      <c r="D24" s="487"/>
      <c r="E24" s="515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516"/>
      <c r="AL24" s="516"/>
      <c r="AM24" s="516"/>
      <c r="AN24" s="516"/>
      <c r="AO24" s="516"/>
      <c r="AP24" s="516"/>
      <c r="AQ24" s="516"/>
      <c r="AR24" s="516"/>
      <c r="AS24" s="516"/>
      <c r="AT24" s="516"/>
      <c r="AU24" s="516"/>
      <c r="AV24" s="516"/>
      <c r="AW24" s="516"/>
      <c r="AX24" s="516"/>
      <c r="AY24" s="516"/>
      <c r="AZ24" s="516"/>
      <c r="BA24" s="516"/>
      <c r="BB24" s="516"/>
      <c r="BC24" s="517"/>
      <c r="BD24" s="485"/>
      <c r="BE24" s="486"/>
      <c r="BF24" s="486"/>
      <c r="BG24" s="486"/>
      <c r="BH24" s="486"/>
      <c r="BI24" s="486"/>
      <c r="BJ24" s="486"/>
      <c r="BK24" s="486"/>
      <c r="BL24" s="486"/>
      <c r="BM24" s="487"/>
      <c r="BN24" s="485"/>
      <c r="BO24" s="486"/>
      <c r="BP24" s="486"/>
      <c r="BQ24" s="486"/>
      <c r="BR24" s="486"/>
      <c r="BS24" s="486"/>
      <c r="BT24" s="486"/>
      <c r="BU24" s="486"/>
      <c r="BV24" s="486"/>
      <c r="BW24" s="486"/>
      <c r="BX24" s="486"/>
      <c r="BY24" s="486"/>
      <c r="BZ24" s="486"/>
      <c r="CA24" s="486"/>
      <c r="CB24" s="487"/>
    </row>
    <row r="25" spans="1:80" ht="12.75">
      <c r="A25" s="491">
        <v>1</v>
      </c>
      <c r="B25" s="492"/>
      <c r="C25" s="492"/>
      <c r="D25" s="493"/>
      <c r="E25" s="491">
        <v>2</v>
      </c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2"/>
      <c r="AP25" s="492"/>
      <c r="AQ25" s="492"/>
      <c r="AR25" s="492"/>
      <c r="AS25" s="492"/>
      <c r="AT25" s="492"/>
      <c r="AU25" s="492"/>
      <c r="AV25" s="492"/>
      <c r="AW25" s="492"/>
      <c r="AX25" s="492"/>
      <c r="AY25" s="492"/>
      <c r="AZ25" s="492"/>
      <c r="BA25" s="492"/>
      <c r="BB25" s="492"/>
      <c r="BC25" s="493"/>
      <c r="BD25" s="491">
        <v>3</v>
      </c>
      <c r="BE25" s="492"/>
      <c r="BF25" s="492"/>
      <c r="BG25" s="492"/>
      <c r="BH25" s="492"/>
      <c r="BI25" s="492"/>
      <c r="BJ25" s="492"/>
      <c r="BK25" s="492"/>
      <c r="BL25" s="492"/>
      <c r="BM25" s="493"/>
      <c r="BN25" s="491">
        <v>4</v>
      </c>
      <c r="BO25" s="492"/>
      <c r="BP25" s="492"/>
      <c r="BQ25" s="492"/>
      <c r="BR25" s="492"/>
      <c r="BS25" s="492"/>
      <c r="BT25" s="492"/>
      <c r="BU25" s="492"/>
      <c r="BV25" s="492"/>
      <c r="BW25" s="492"/>
      <c r="BX25" s="492"/>
      <c r="BY25" s="492"/>
      <c r="BZ25" s="492"/>
      <c r="CA25" s="492"/>
      <c r="CB25" s="493"/>
    </row>
    <row r="26" spans="1:80" ht="12.75">
      <c r="A26" s="518">
        <v>1</v>
      </c>
      <c r="B26" s="519"/>
      <c r="C26" s="519"/>
      <c r="D26" s="520"/>
      <c r="E26" s="610" t="s">
        <v>323</v>
      </c>
      <c r="F26" s="552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F26" s="552"/>
      <c r="AG26" s="552"/>
      <c r="AH26" s="552"/>
      <c r="AI26" s="552"/>
      <c r="AJ26" s="552"/>
      <c r="AK26" s="552"/>
      <c r="AL26" s="552"/>
      <c r="AM26" s="552"/>
      <c r="AN26" s="552"/>
      <c r="AO26" s="552"/>
      <c r="AP26" s="552"/>
      <c r="AQ26" s="552"/>
      <c r="AR26" s="552"/>
      <c r="AS26" s="552"/>
      <c r="AT26" s="552"/>
      <c r="AU26" s="552"/>
      <c r="AV26" s="552"/>
      <c r="AW26" s="552"/>
      <c r="AX26" s="552"/>
      <c r="AY26" s="552"/>
      <c r="AZ26" s="552"/>
      <c r="BA26" s="552"/>
      <c r="BB26" s="552"/>
      <c r="BC26" s="553"/>
      <c r="BD26" s="530"/>
      <c r="BE26" s="531"/>
      <c r="BF26" s="531"/>
      <c r="BG26" s="531"/>
      <c r="BH26" s="531"/>
      <c r="BI26" s="531"/>
      <c r="BJ26" s="531"/>
      <c r="BK26" s="531"/>
      <c r="BL26" s="531"/>
      <c r="BM26" s="532"/>
      <c r="BN26" s="533"/>
      <c r="BO26" s="534"/>
      <c r="BP26" s="534"/>
      <c r="BQ26" s="534"/>
      <c r="BR26" s="534"/>
      <c r="BS26" s="534"/>
      <c r="BT26" s="534"/>
      <c r="BU26" s="534"/>
      <c r="BV26" s="534"/>
      <c r="BW26" s="534"/>
      <c r="BX26" s="534"/>
      <c r="BY26" s="534"/>
      <c r="BZ26" s="534"/>
      <c r="CA26" s="534"/>
      <c r="CB26" s="535"/>
    </row>
    <row r="27" spans="1:80" ht="12.75">
      <c r="A27" s="518">
        <v>2</v>
      </c>
      <c r="B27" s="519"/>
      <c r="C27" s="519"/>
      <c r="D27" s="520"/>
      <c r="E27" s="610" t="s">
        <v>324</v>
      </c>
      <c r="F27" s="552"/>
      <c r="G27" s="552"/>
      <c r="H27" s="552"/>
      <c r="I27" s="552"/>
      <c r="J27" s="552"/>
      <c r="K27" s="552"/>
      <c r="L27" s="552"/>
      <c r="M27" s="552"/>
      <c r="N27" s="552"/>
      <c r="O27" s="552"/>
      <c r="P27" s="552"/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52"/>
      <c r="AG27" s="552"/>
      <c r="AH27" s="552"/>
      <c r="AI27" s="552"/>
      <c r="AJ27" s="552"/>
      <c r="AK27" s="552"/>
      <c r="AL27" s="552"/>
      <c r="AM27" s="552"/>
      <c r="AN27" s="552"/>
      <c r="AO27" s="552"/>
      <c r="AP27" s="552"/>
      <c r="AQ27" s="552"/>
      <c r="AR27" s="552"/>
      <c r="AS27" s="552"/>
      <c r="AT27" s="552"/>
      <c r="AU27" s="552"/>
      <c r="AV27" s="552"/>
      <c r="AW27" s="552"/>
      <c r="AX27" s="552"/>
      <c r="AY27" s="552"/>
      <c r="AZ27" s="552"/>
      <c r="BA27" s="552"/>
      <c r="BB27" s="552"/>
      <c r="BC27" s="553"/>
      <c r="BD27" s="530"/>
      <c r="BE27" s="531"/>
      <c r="BF27" s="531"/>
      <c r="BG27" s="531"/>
      <c r="BH27" s="531"/>
      <c r="BI27" s="531"/>
      <c r="BJ27" s="531"/>
      <c r="BK27" s="531"/>
      <c r="BL27" s="531"/>
      <c r="BM27" s="532"/>
      <c r="BN27" s="533"/>
      <c r="BO27" s="534"/>
      <c r="BP27" s="534"/>
      <c r="BQ27" s="534"/>
      <c r="BR27" s="534"/>
      <c r="BS27" s="534"/>
      <c r="BT27" s="534"/>
      <c r="BU27" s="534"/>
      <c r="BV27" s="534"/>
      <c r="BW27" s="534"/>
      <c r="BX27" s="534"/>
      <c r="BY27" s="534"/>
      <c r="BZ27" s="534"/>
      <c r="CA27" s="534"/>
      <c r="CB27" s="535"/>
    </row>
    <row r="28" spans="1:80" ht="12.75">
      <c r="A28" s="518">
        <v>3</v>
      </c>
      <c r="B28" s="519"/>
      <c r="C28" s="519"/>
      <c r="D28" s="520"/>
      <c r="E28" s="551" t="s">
        <v>377</v>
      </c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52"/>
      <c r="AP28" s="552"/>
      <c r="AQ28" s="552"/>
      <c r="AR28" s="552"/>
      <c r="AS28" s="552"/>
      <c r="AT28" s="552"/>
      <c r="AU28" s="552"/>
      <c r="AV28" s="552"/>
      <c r="AW28" s="552"/>
      <c r="AX28" s="552"/>
      <c r="AY28" s="552"/>
      <c r="AZ28" s="552"/>
      <c r="BA28" s="552"/>
      <c r="BB28" s="552"/>
      <c r="BC28" s="553"/>
      <c r="BD28" s="530"/>
      <c r="BE28" s="531"/>
      <c r="BF28" s="531"/>
      <c r="BG28" s="531"/>
      <c r="BH28" s="531"/>
      <c r="BI28" s="531"/>
      <c r="BJ28" s="531"/>
      <c r="BK28" s="531"/>
      <c r="BL28" s="531"/>
      <c r="BM28" s="532"/>
      <c r="BN28" s="557">
        <v>60000</v>
      </c>
      <c r="BO28" s="558"/>
      <c r="BP28" s="558"/>
      <c r="BQ28" s="558"/>
      <c r="BR28" s="558"/>
      <c r="BS28" s="558"/>
      <c r="BT28" s="558"/>
      <c r="BU28" s="558"/>
      <c r="BV28" s="558"/>
      <c r="BW28" s="558"/>
      <c r="BX28" s="558"/>
      <c r="BY28" s="558"/>
      <c r="BZ28" s="558"/>
      <c r="CA28" s="558"/>
      <c r="CB28" s="559"/>
    </row>
    <row r="29" spans="1:80" ht="12.75">
      <c r="A29" s="518"/>
      <c r="B29" s="519"/>
      <c r="C29" s="519"/>
      <c r="D29" s="520"/>
      <c r="E29" s="551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F29" s="552"/>
      <c r="AG29" s="552"/>
      <c r="AH29" s="552"/>
      <c r="AI29" s="552"/>
      <c r="AJ29" s="552"/>
      <c r="AK29" s="552"/>
      <c r="AL29" s="552"/>
      <c r="AM29" s="552"/>
      <c r="AN29" s="552"/>
      <c r="AO29" s="552"/>
      <c r="AP29" s="552"/>
      <c r="AQ29" s="552"/>
      <c r="AR29" s="552"/>
      <c r="AS29" s="552"/>
      <c r="AT29" s="552"/>
      <c r="AU29" s="552"/>
      <c r="AV29" s="552"/>
      <c r="AW29" s="552"/>
      <c r="AX29" s="552"/>
      <c r="AY29" s="552"/>
      <c r="AZ29" s="552"/>
      <c r="BA29" s="552"/>
      <c r="BB29" s="552"/>
      <c r="BC29" s="553"/>
      <c r="BD29" s="530"/>
      <c r="BE29" s="531"/>
      <c r="BF29" s="531"/>
      <c r="BG29" s="531"/>
      <c r="BH29" s="531"/>
      <c r="BI29" s="531"/>
      <c r="BJ29" s="531"/>
      <c r="BK29" s="531"/>
      <c r="BL29" s="531"/>
      <c r="BM29" s="532"/>
      <c r="BN29" s="557"/>
      <c r="BO29" s="558"/>
      <c r="BP29" s="558"/>
      <c r="BQ29" s="558"/>
      <c r="BR29" s="558"/>
      <c r="BS29" s="558"/>
      <c r="BT29" s="558"/>
      <c r="BU29" s="558"/>
      <c r="BV29" s="558"/>
      <c r="BW29" s="558"/>
      <c r="BX29" s="558"/>
      <c r="BY29" s="558"/>
      <c r="BZ29" s="558"/>
      <c r="CA29" s="558"/>
      <c r="CB29" s="559"/>
    </row>
    <row r="30" spans="1:80" s="220" customFormat="1" ht="12.75">
      <c r="A30" s="595"/>
      <c r="B30" s="596"/>
      <c r="C30" s="596"/>
      <c r="D30" s="597"/>
      <c r="E30" s="542" t="s">
        <v>192</v>
      </c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3"/>
      <c r="AF30" s="543"/>
      <c r="AG30" s="543"/>
      <c r="AH30" s="543"/>
      <c r="AI30" s="543"/>
      <c r="AJ30" s="543"/>
      <c r="AK30" s="543"/>
      <c r="AL30" s="543"/>
      <c r="AM30" s="543"/>
      <c r="AN30" s="543"/>
      <c r="AO30" s="543"/>
      <c r="AP30" s="543"/>
      <c r="AQ30" s="543"/>
      <c r="AR30" s="543"/>
      <c r="AS30" s="543"/>
      <c r="AT30" s="543"/>
      <c r="AU30" s="543"/>
      <c r="AV30" s="543"/>
      <c r="AW30" s="543"/>
      <c r="AX30" s="543"/>
      <c r="AY30" s="543"/>
      <c r="AZ30" s="543"/>
      <c r="BA30" s="543"/>
      <c r="BB30" s="543"/>
      <c r="BC30" s="544"/>
      <c r="BD30" s="585" t="s">
        <v>105</v>
      </c>
      <c r="BE30" s="586"/>
      <c r="BF30" s="586"/>
      <c r="BG30" s="586"/>
      <c r="BH30" s="586"/>
      <c r="BI30" s="586"/>
      <c r="BJ30" s="586"/>
      <c r="BK30" s="586"/>
      <c r="BL30" s="586"/>
      <c r="BM30" s="587"/>
      <c r="BN30" s="598">
        <f>SUM(BN26:CB29)</f>
        <v>60000</v>
      </c>
      <c r="BO30" s="599"/>
      <c r="BP30" s="599"/>
      <c r="BQ30" s="599"/>
      <c r="BR30" s="599"/>
      <c r="BS30" s="599"/>
      <c r="BT30" s="599"/>
      <c r="BU30" s="599"/>
      <c r="BV30" s="599"/>
      <c r="BW30" s="599"/>
      <c r="BX30" s="599"/>
      <c r="BY30" s="599"/>
      <c r="BZ30" s="599"/>
      <c r="CA30" s="599"/>
      <c r="CB30" s="600"/>
    </row>
    <row r="31" s="18" customFormat="1" ht="15.75"/>
    <row r="32" spans="1:80" s="197" customFormat="1" ht="15.75">
      <c r="A32" s="488" t="s">
        <v>283</v>
      </c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  <c r="X32" s="488"/>
      <c r="Y32" s="488"/>
      <c r="Z32" s="488"/>
      <c r="AA32" s="488"/>
      <c r="AB32" s="488"/>
      <c r="AC32" s="488"/>
      <c r="AD32" s="488"/>
      <c r="AE32" s="488"/>
      <c r="AF32" s="488"/>
      <c r="AG32" s="488"/>
      <c r="AH32" s="488"/>
      <c r="AI32" s="488"/>
      <c r="AJ32" s="488"/>
      <c r="AK32" s="488"/>
      <c r="AL32" s="488"/>
      <c r="AM32" s="488"/>
      <c r="AN32" s="488"/>
      <c r="AO32" s="488"/>
      <c r="AP32" s="488"/>
      <c r="AQ32" s="488"/>
      <c r="AR32" s="488"/>
      <c r="AS32" s="488"/>
      <c r="AT32" s="488"/>
      <c r="AU32" s="488"/>
      <c r="AV32" s="488"/>
      <c r="AW32" s="488"/>
      <c r="AX32" s="488"/>
      <c r="AY32" s="488"/>
      <c r="AZ32" s="488"/>
      <c r="BA32" s="488"/>
      <c r="BB32" s="488"/>
      <c r="BC32" s="488"/>
      <c r="BD32" s="488"/>
      <c r="BE32" s="488"/>
      <c r="BF32" s="488"/>
      <c r="BG32" s="488"/>
      <c r="BH32" s="488"/>
      <c r="BI32" s="488"/>
      <c r="BJ32" s="488"/>
      <c r="BK32" s="488"/>
      <c r="BL32" s="488"/>
      <c r="BM32" s="488"/>
      <c r="BN32" s="488"/>
      <c r="BO32" s="488"/>
      <c r="BP32" s="488"/>
      <c r="BQ32" s="488"/>
      <c r="BR32" s="488"/>
      <c r="BS32" s="488"/>
      <c r="BT32" s="488"/>
      <c r="BU32" s="488"/>
      <c r="BV32" s="488"/>
      <c r="BW32" s="488"/>
      <c r="BX32" s="488"/>
      <c r="BY32" s="488"/>
      <c r="BZ32" s="488"/>
      <c r="CA32" s="488"/>
      <c r="CB32" s="488"/>
    </row>
    <row r="33" spans="1:80" s="197" customFormat="1" ht="15.75">
      <c r="A33" s="488" t="s">
        <v>284</v>
      </c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8"/>
      <c r="Z33" s="488"/>
      <c r="AA33" s="488"/>
      <c r="AB33" s="488"/>
      <c r="AC33" s="488"/>
      <c r="AD33" s="488"/>
      <c r="AE33" s="488"/>
      <c r="AF33" s="488"/>
      <c r="AG33" s="488"/>
      <c r="AH33" s="488"/>
      <c r="AI33" s="488"/>
      <c r="AJ33" s="488"/>
      <c r="AK33" s="488"/>
      <c r="AL33" s="488"/>
      <c r="AM33" s="488"/>
      <c r="AN33" s="488"/>
      <c r="AO33" s="488"/>
      <c r="AP33" s="488"/>
      <c r="AQ33" s="488"/>
      <c r="AR33" s="488"/>
      <c r="AS33" s="488"/>
      <c r="AT33" s="488"/>
      <c r="AU33" s="488"/>
      <c r="AV33" s="488"/>
      <c r="AW33" s="488"/>
      <c r="AX33" s="488"/>
      <c r="AY33" s="488"/>
      <c r="AZ33" s="488"/>
      <c r="BA33" s="488"/>
      <c r="BB33" s="488"/>
      <c r="BC33" s="488"/>
      <c r="BD33" s="488"/>
      <c r="BE33" s="488"/>
      <c r="BF33" s="488"/>
      <c r="BG33" s="488"/>
      <c r="BH33" s="488"/>
      <c r="BI33" s="488"/>
      <c r="BJ33" s="488"/>
      <c r="BK33" s="488"/>
      <c r="BL33" s="488"/>
      <c r="BM33" s="488"/>
      <c r="BN33" s="488"/>
      <c r="BO33" s="488"/>
      <c r="BP33" s="488"/>
      <c r="BQ33" s="488"/>
      <c r="BR33" s="488"/>
      <c r="BS33" s="488"/>
      <c r="BT33" s="488"/>
      <c r="BU33" s="488"/>
      <c r="BV33" s="488"/>
      <c r="BW33" s="488"/>
      <c r="BX33" s="488"/>
      <c r="BY33" s="488"/>
      <c r="BZ33" s="488"/>
      <c r="CA33" s="488"/>
      <c r="CB33" s="488"/>
    </row>
    <row r="34" spans="1:80" s="199" customFormat="1" ht="9.75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</row>
    <row r="35" spans="1:80" ht="12.75">
      <c r="A35" s="482" t="s">
        <v>17</v>
      </c>
      <c r="B35" s="483"/>
      <c r="C35" s="483"/>
      <c r="D35" s="484"/>
      <c r="E35" s="482" t="s">
        <v>194</v>
      </c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3"/>
      <c r="AA35" s="483"/>
      <c r="AB35" s="483"/>
      <c r="AC35" s="483"/>
      <c r="AD35" s="483"/>
      <c r="AE35" s="483"/>
      <c r="AF35" s="483"/>
      <c r="AG35" s="483"/>
      <c r="AH35" s="483"/>
      <c r="AI35" s="483"/>
      <c r="AJ35" s="483"/>
      <c r="AK35" s="483"/>
      <c r="AL35" s="483"/>
      <c r="AM35" s="483"/>
      <c r="AN35" s="483"/>
      <c r="AO35" s="483"/>
      <c r="AP35" s="483"/>
      <c r="AQ35" s="483"/>
      <c r="AR35" s="484"/>
      <c r="AS35" s="482" t="s">
        <v>196</v>
      </c>
      <c r="AT35" s="483"/>
      <c r="AU35" s="483"/>
      <c r="AV35" s="483"/>
      <c r="AW35" s="483"/>
      <c r="AX35" s="483"/>
      <c r="AY35" s="483"/>
      <c r="AZ35" s="483"/>
      <c r="BA35" s="483"/>
      <c r="BB35" s="484"/>
      <c r="BC35" s="482" t="s">
        <v>285</v>
      </c>
      <c r="BD35" s="483"/>
      <c r="BE35" s="483"/>
      <c r="BF35" s="483"/>
      <c r="BG35" s="483"/>
      <c r="BH35" s="483"/>
      <c r="BI35" s="483"/>
      <c r="BJ35" s="483"/>
      <c r="BK35" s="483"/>
      <c r="BL35" s="483"/>
      <c r="BM35" s="484"/>
      <c r="BN35" s="482" t="s">
        <v>197</v>
      </c>
      <c r="BO35" s="483"/>
      <c r="BP35" s="483"/>
      <c r="BQ35" s="483"/>
      <c r="BR35" s="483"/>
      <c r="BS35" s="483"/>
      <c r="BT35" s="483"/>
      <c r="BU35" s="483"/>
      <c r="BV35" s="483"/>
      <c r="BW35" s="483"/>
      <c r="BX35" s="483"/>
      <c r="BY35" s="483"/>
      <c r="BZ35" s="483"/>
      <c r="CA35" s="483"/>
      <c r="CB35" s="484"/>
    </row>
    <row r="36" spans="1:80" ht="12.75">
      <c r="A36" s="485" t="s">
        <v>18</v>
      </c>
      <c r="B36" s="486"/>
      <c r="C36" s="486"/>
      <c r="D36" s="487"/>
      <c r="E36" s="485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7"/>
      <c r="AS36" s="485"/>
      <c r="AT36" s="486"/>
      <c r="AU36" s="486"/>
      <c r="AV36" s="486"/>
      <c r="AW36" s="486"/>
      <c r="AX36" s="486"/>
      <c r="AY36" s="486"/>
      <c r="AZ36" s="486"/>
      <c r="BA36" s="486"/>
      <c r="BB36" s="487"/>
      <c r="BC36" s="485" t="s">
        <v>286</v>
      </c>
      <c r="BD36" s="486"/>
      <c r="BE36" s="486"/>
      <c r="BF36" s="486"/>
      <c r="BG36" s="486"/>
      <c r="BH36" s="486"/>
      <c r="BI36" s="486"/>
      <c r="BJ36" s="486"/>
      <c r="BK36" s="486"/>
      <c r="BL36" s="486"/>
      <c r="BM36" s="487"/>
      <c r="BN36" s="485" t="s">
        <v>287</v>
      </c>
      <c r="BO36" s="486"/>
      <c r="BP36" s="486"/>
      <c r="BQ36" s="486"/>
      <c r="BR36" s="486"/>
      <c r="BS36" s="486"/>
      <c r="BT36" s="486"/>
      <c r="BU36" s="486"/>
      <c r="BV36" s="486"/>
      <c r="BW36" s="486"/>
      <c r="BX36" s="486"/>
      <c r="BY36" s="486"/>
      <c r="BZ36" s="486"/>
      <c r="CA36" s="486"/>
      <c r="CB36" s="487"/>
    </row>
    <row r="37" spans="1:80" ht="12.75">
      <c r="A37" s="485"/>
      <c r="B37" s="486"/>
      <c r="C37" s="486"/>
      <c r="D37" s="487"/>
      <c r="E37" s="485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486"/>
      <c r="AG37" s="486"/>
      <c r="AH37" s="486"/>
      <c r="AI37" s="486"/>
      <c r="AJ37" s="486"/>
      <c r="AK37" s="486"/>
      <c r="AL37" s="486"/>
      <c r="AM37" s="486"/>
      <c r="AN37" s="486"/>
      <c r="AO37" s="486"/>
      <c r="AP37" s="486"/>
      <c r="AQ37" s="486"/>
      <c r="AR37" s="487"/>
      <c r="AS37" s="485"/>
      <c r="AT37" s="486"/>
      <c r="AU37" s="486"/>
      <c r="AV37" s="486"/>
      <c r="AW37" s="486"/>
      <c r="AX37" s="486"/>
      <c r="AY37" s="486"/>
      <c r="AZ37" s="486"/>
      <c r="BA37" s="486"/>
      <c r="BB37" s="487"/>
      <c r="BC37" s="485" t="s">
        <v>204</v>
      </c>
      <c r="BD37" s="486"/>
      <c r="BE37" s="486"/>
      <c r="BF37" s="486"/>
      <c r="BG37" s="486"/>
      <c r="BH37" s="486"/>
      <c r="BI37" s="486"/>
      <c r="BJ37" s="486"/>
      <c r="BK37" s="486"/>
      <c r="BL37" s="486"/>
      <c r="BM37" s="487"/>
      <c r="BN37" s="485"/>
      <c r="BO37" s="486"/>
      <c r="BP37" s="486"/>
      <c r="BQ37" s="486"/>
      <c r="BR37" s="486"/>
      <c r="BS37" s="486"/>
      <c r="BT37" s="486"/>
      <c r="BU37" s="486"/>
      <c r="BV37" s="486"/>
      <c r="BW37" s="486"/>
      <c r="BX37" s="486"/>
      <c r="BY37" s="486"/>
      <c r="BZ37" s="486"/>
      <c r="CA37" s="486"/>
      <c r="CB37" s="487"/>
    </row>
    <row r="38" spans="1:80" ht="12.75">
      <c r="A38" s="491"/>
      <c r="B38" s="492"/>
      <c r="C38" s="492"/>
      <c r="D38" s="493"/>
      <c r="E38" s="491">
        <v>1</v>
      </c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3"/>
      <c r="AS38" s="491">
        <v>2</v>
      </c>
      <c r="AT38" s="492"/>
      <c r="AU38" s="492"/>
      <c r="AV38" s="492"/>
      <c r="AW38" s="492"/>
      <c r="AX38" s="492"/>
      <c r="AY38" s="492"/>
      <c r="AZ38" s="492"/>
      <c r="BA38" s="492"/>
      <c r="BB38" s="493"/>
      <c r="BC38" s="491">
        <v>3</v>
      </c>
      <c r="BD38" s="492"/>
      <c r="BE38" s="492"/>
      <c r="BF38" s="492"/>
      <c r="BG38" s="492"/>
      <c r="BH38" s="492"/>
      <c r="BI38" s="492"/>
      <c r="BJ38" s="492"/>
      <c r="BK38" s="492"/>
      <c r="BL38" s="492"/>
      <c r="BM38" s="493"/>
      <c r="BN38" s="491">
        <v>4</v>
      </c>
      <c r="BO38" s="492"/>
      <c r="BP38" s="492"/>
      <c r="BQ38" s="492"/>
      <c r="BR38" s="492"/>
      <c r="BS38" s="492"/>
      <c r="BT38" s="492"/>
      <c r="BU38" s="492"/>
      <c r="BV38" s="492"/>
      <c r="BW38" s="492"/>
      <c r="BX38" s="492"/>
      <c r="BY38" s="492"/>
      <c r="BZ38" s="492"/>
      <c r="CA38" s="492"/>
      <c r="CB38" s="493"/>
    </row>
    <row r="39" spans="1:80" ht="12.75">
      <c r="A39" s="518">
        <v>1</v>
      </c>
      <c r="B39" s="519"/>
      <c r="C39" s="519"/>
      <c r="D39" s="520"/>
      <c r="E39" s="614" t="s">
        <v>312</v>
      </c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  <c r="AK39" s="519"/>
      <c r="AL39" s="519"/>
      <c r="AM39" s="519"/>
      <c r="AN39" s="519"/>
      <c r="AO39" s="519"/>
      <c r="AP39" s="519"/>
      <c r="AQ39" s="519"/>
      <c r="AR39" s="520"/>
      <c r="AS39" s="521"/>
      <c r="AT39" s="522"/>
      <c r="AU39" s="522"/>
      <c r="AV39" s="522"/>
      <c r="AW39" s="522"/>
      <c r="AX39" s="522"/>
      <c r="AY39" s="522"/>
      <c r="AZ39" s="522"/>
      <c r="BA39" s="522"/>
      <c r="BB39" s="523"/>
      <c r="BC39" s="619"/>
      <c r="BD39" s="531"/>
      <c r="BE39" s="531"/>
      <c r="BF39" s="531"/>
      <c r="BG39" s="531"/>
      <c r="BH39" s="531"/>
      <c r="BI39" s="531"/>
      <c r="BJ39" s="531"/>
      <c r="BK39" s="531"/>
      <c r="BL39" s="531"/>
      <c r="BM39" s="532"/>
      <c r="BN39" s="611"/>
      <c r="BO39" s="612"/>
      <c r="BP39" s="612"/>
      <c r="BQ39" s="612"/>
      <c r="BR39" s="612"/>
      <c r="BS39" s="612"/>
      <c r="BT39" s="612"/>
      <c r="BU39" s="612"/>
      <c r="BV39" s="612"/>
      <c r="BW39" s="612"/>
      <c r="BX39" s="612"/>
      <c r="BY39" s="612"/>
      <c r="BZ39" s="612"/>
      <c r="CA39" s="612"/>
      <c r="CB39" s="613"/>
    </row>
    <row r="40" spans="1:80" ht="12.75">
      <c r="A40" s="518">
        <v>2</v>
      </c>
      <c r="B40" s="519"/>
      <c r="C40" s="519"/>
      <c r="D40" s="520"/>
      <c r="E40" s="614" t="s">
        <v>313</v>
      </c>
      <c r="F40" s="519"/>
      <c r="G40" s="519"/>
      <c r="H40" s="519"/>
      <c r="I40" s="519"/>
      <c r="J40" s="519"/>
      <c r="K40" s="519"/>
      <c r="L40" s="519"/>
      <c r="M40" s="519"/>
      <c r="N40" s="519"/>
      <c r="O40" s="519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19"/>
      <c r="AA40" s="519"/>
      <c r="AB40" s="519"/>
      <c r="AC40" s="519"/>
      <c r="AD40" s="519"/>
      <c r="AE40" s="519"/>
      <c r="AF40" s="519"/>
      <c r="AG40" s="519"/>
      <c r="AH40" s="519"/>
      <c r="AI40" s="519"/>
      <c r="AJ40" s="519"/>
      <c r="AK40" s="519"/>
      <c r="AL40" s="519"/>
      <c r="AM40" s="519"/>
      <c r="AN40" s="519"/>
      <c r="AO40" s="519"/>
      <c r="AP40" s="519"/>
      <c r="AQ40" s="519"/>
      <c r="AR40" s="520"/>
      <c r="AS40" s="521"/>
      <c r="AT40" s="522"/>
      <c r="AU40" s="522"/>
      <c r="AV40" s="522"/>
      <c r="AW40" s="522"/>
      <c r="AX40" s="522"/>
      <c r="AY40" s="522"/>
      <c r="AZ40" s="522"/>
      <c r="BA40" s="522"/>
      <c r="BB40" s="523"/>
      <c r="BC40" s="619"/>
      <c r="BD40" s="531"/>
      <c r="BE40" s="531"/>
      <c r="BF40" s="531"/>
      <c r="BG40" s="531"/>
      <c r="BH40" s="531"/>
      <c r="BI40" s="531"/>
      <c r="BJ40" s="531"/>
      <c r="BK40" s="531"/>
      <c r="BL40" s="531"/>
      <c r="BM40" s="532"/>
      <c r="BN40" s="611">
        <v>0</v>
      </c>
      <c r="BO40" s="612"/>
      <c r="BP40" s="612"/>
      <c r="BQ40" s="612"/>
      <c r="BR40" s="612"/>
      <c r="BS40" s="612"/>
      <c r="BT40" s="612"/>
      <c r="BU40" s="612"/>
      <c r="BV40" s="612"/>
      <c r="BW40" s="612"/>
      <c r="BX40" s="612"/>
      <c r="BY40" s="612"/>
      <c r="BZ40" s="612"/>
      <c r="CA40" s="612"/>
      <c r="CB40" s="613"/>
    </row>
    <row r="41" spans="1:80" ht="12.75">
      <c r="A41" s="518">
        <v>3</v>
      </c>
      <c r="B41" s="519"/>
      <c r="C41" s="519"/>
      <c r="D41" s="520"/>
      <c r="E41" s="518" t="s">
        <v>378</v>
      </c>
      <c r="F41" s="519"/>
      <c r="G41" s="519"/>
      <c r="H41" s="519"/>
      <c r="I41" s="519"/>
      <c r="J41" s="519"/>
      <c r="K41" s="519"/>
      <c r="L41" s="519"/>
      <c r="M41" s="519"/>
      <c r="N41" s="519"/>
      <c r="O41" s="519"/>
      <c r="P41" s="519"/>
      <c r="Q41" s="519"/>
      <c r="R41" s="519"/>
      <c r="S41" s="519"/>
      <c r="T41" s="519"/>
      <c r="U41" s="519"/>
      <c r="V41" s="519"/>
      <c r="W41" s="519"/>
      <c r="X41" s="519"/>
      <c r="Y41" s="519"/>
      <c r="Z41" s="519"/>
      <c r="AA41" s="519"/>
      <c r="AB41" s="519"/>
      <c r="AC41" s="519"/>
      <c r="AD41" s="519"/>
      <c r="AE41" s="519"/>
      <c r="AF41" s="519"/>
      <c r="AG41" s="519"/>
      <c r="AH41" s="519"/>
      <c r="AI41" s="519"/>
      <c r="AJ41" s="519"/>
      <c r="AK41" s="519"/>
      <c r="AL41" s="519"/>
      <c r="AM41" s="519"/>
      <c r="AN41" s="519"/>
      <c r="AO41" s="519"/>
      <c r="AP41" s="519"/>
      <c r="AQ41" s="519"/>
      <c r="AR41" s="520"/>
      <c r="AS41" s="521"/>
      <c r="AT41" s="522"/>
      <c r="AU41" s="522"/>
      <c r="AV41" s="522"/>
      <c r="AW41" s="522"/>
      <c r="AX41" s="522"/>
      <c r="AY41" s="522"/>
      <c r="AZ41" s="522"/>
      <c r="BA41" s="522"/>
      <c r="BB41" s="523"/>
      <c r="BC41" s="619"/>
      <c r="BD41" s="531"/>
      <c r="BE41" s="531"/>
      <c r="BF41" s="531"/>
      <c r="BG41" s="531"/>
      <c r="BH41" s="531"/>
      <c r="BI41" s="531"/>
      <c r="BJ41" s="531"/>
      <c r="BK41" s="531"/>
      <c r="BL41" s="531"/>
      <c r="BM41" s="532"/>
      <c r="BN41" s="611">
        <v>88451</v>
      </c>
      <c r="BO41" s="612"/>
      <c r="BP41" s="612"/>
      <c r="BQ41" s="612"/>
      <c r="BR41" s="612"/>
      <c r="BS41" s="612"/>
      <c r="BT41" s="612"/>
      <c r="BU41" s="612"/>
      <c r="BV41" s="612"/>
      <c r="BW41" s="612"/>
      <c r="BX41" s="612"/>
      <c r="BY41" s="612"/>
      <c r="BZ41" s="612"/>
      <c r="CA41" s="612"/>
      <c r="CB41" s="613"/>
    </row>
    <row r="42" spans="1:80" ht="12.75">
      <c r="A42" s="518"/>
      <c r="B42" s="519"/>
      <c r="C42" s="519"/>
      <c r="D42" s="520"/>
      <c r="E42" s="518"/>
      <c r="F42" s="519"/>
      <c r="G42" s="519"/>
      <c r="H42" s="519"/>
      <c r="I42" s="519"/>
      <c r="J42" s="519"/>
      <c r="K42" s="519"/>
      <c r="L42" s="519"/>
      <c r="M42" s="519"/>
      <c r="N42" s="519"/>
      <c r="O42" s="519"/>
      <c r="P42" s="519"/>
      <c r="Q42" s="519"/>
      <c r="R42" s="519"/>
      <c r="S42" s="519"/>
      <c r="T42" s="519"/>
      <c r="U42" s="519"/>
      <c r="V42" s="519"/>
      <c r="W42" s="519"/>
      <c r="X42" s="519"/>
      <c r="Y42" s="519"/>
      <c r="Z42" s="519"/>
      <c r="AA42" s="519"/>
      <c r="AB42" s="519"/>
      <c r="AC42" s="519"/>
      <c r="AD42" s="519"/>
      <c r="AE42" s="519"/>
      <c r="AF42" s="519"/>
      <c r="AG42" s="519"/>
      <c r="AH42" s="519"/>
      <c r="AI42" s="519"/>
      <c r="AJ42" s="519"/>
      <c r="AK42" s="519"/>
      <c r="AL42" s="519"/>
      <c r="AM42" s="519"/>
      <c r="AN42" s="519"/>
      <c r="AO42" s="519"/>
      <c r="AP42" s="519"/>
      <c r="AQ42" s="519"/>
      <c r="AR42" s="520"/>
      <c r="AS42" s="521"/>
      <c r="AT42" s="522"/>
      <c r="AU42" s="522"/>
      <c r="AV42" s="522"/>
      <c r="AW42" s="522"/>
      <c r="AX42" s="522"/>
      <c r="AY42" s="522"/>
      <c r="AZ42" s="522"/>
      <c r="BA42" s="522"/>
      <c r="BB42" s="523"/>
      <c r="BC42" s="530"/>
      <c r="BD42" s="531"/>
      <c r="BE42" s="531"/>
      <c r="BF42" s="531"/>
      <c r="BG42" s="531"/>
      <c r="BH42" s="531"/>
      <c r="BI42" s="531"/>
      <c r="BJ42" s="531"/>
      <c r="BK42" s="531"/>
      <c r="BL42" s="531"/>
      <c r="BM42" s="532"/>
      <c r="BN42" s="611"/>
      <c r="BO42" s="612"/>
      <c r="BP42" s="612"/>
      <c r="BQ42" s="612"/>
      <c r="BR42" s="612"/>
      <c r="BS42" s="612"/>
      <c r="BT42" s="612"/>
      <c r="BU42" s="612"/>
      <c r="BV42" s="612"/>
      <c r="BW42" s="612"/>
      <c r="BX42" s="612"/>
      <c r="BY42" s="612"/>
      <c r="BZ42" s="612"/>
      <c r="CA42" s="612"/>
      <c r="CB42" s="613"/>
    </row>
    <row r="43" spans="1:80" ht="12.75">
      <c r="A43" s="518"/>
      <c r="B43" s="519"/>
      <c r="C43" s="519"/>
      <c r="D43" s="520"/>
      <c r="E43" s="542" t="s">
        <v>192</v>
      </c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3"/>
      <c r="T43" s="543"/>
      <c r="U43" s="543"/>
      <c r="V43" s="543"/>
      <c r="W43" s="543"/>
      <c r="X43" s="543"/>
      <c r="Y43" s="543"/>
      <c r="Z43" s="543"/>
      <c r="AA43" s="543"/>
      <c r="AB43" s="543"/>
      <c r="AC43" s="543"/>
      <c r="AD43" s="543"/>
      <c r="AE43" s="543"/>
      <c r="AF43" s="543"/>
      <c r="AG43" s="543"/>
      <c r="AH43" s="543"/>
      <c r="AI43" s="543"/>
      <c r="AJ43" s="543"/>
      <c r="AK43" s="543"/>
      <c r="AL43" s="543"/>
      <c r="AM43" s="543"/>
      <c r="AN43" s="543"/>
      <c r="AO43" s="543"/>
      <c r="AP43" s="543"/>
      <c r="AQ43" s="543"/>
      <c r="AR43" s="544"/>
      <c r="AS43" s="524" t="s">
        <v>105</v>
      </c>
      <c r="AT43" s="525"/>
      <c r="AU43" s="525"/>
      <c r="AV43" s="525"/>
      <c r="AW43" s="525"/>
      <c r="AX43" s="525"/>
      <c r="AY43" s="525"/>
      <c r="AZ43" s="525"/>
      <c r="BA43" s="525"/>
      <c r="BB43" s="526"/>
      <c r="BC43" s="585" t="s">
        <v>105</v>
      </c>
      <c r="BD43" s="586"/>
      <c r="BE43" s="586"/>
      <c r="BF43" s="586"/>
      <c r="BG43" s="586"/>
      <c r="BH43" s="586"/>
      <c r="BI43" s="586"/>
      <c r="BJ43" s="586"/>
      <c r="BK43" s="586"/>
      <c r="BL43" s="586"/>
      <c r="BM43" s="587"/>
      <c r="BN43" s="616">
        <f>SUM(BN39:CB42)</f>
        <v>88451</v>
      </c>
      <c r="BO43" s="617"/>
      <c r="BP43" s="617"/>
      <c r="BQ43" s="617"/>
      <c r="BR43" s="617"/>
      <c r="BS43" s="617"/>
      <c r="BT43" s="617"/>
      <c r="BU43" s="617"/>
      <c r="BV43" s="617"/>
      <c r="BW43" s="617"/>
      <c r="BX43" s="617"/>
      <c r="BY43" s="617"/>
      <c r="BZ43" s="617"/>
      <c r="CA43" s="617"/>
      <c r="CB43" s="618"/>
    </row>
    <row r="44" spans="1:80" ht="12.75">
      <c r="A44" s="223"/>
      <c r="B44" s="223"/>
      <c r="C44" s="223"/>
      <c r="D44" s="223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</row>
    <row r="45" spans="1:80" ht="12.75">
      <c r="A45" s="256" t="s">
        <v>325</v>
      </c>
      <c r="B45" s="256"/>
      <c r="C45" s="256"/>
      <c r="D45" s="256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503">
        <f>BN30+BN43</f>
        <v>148451</v>
      </c>
      <c r="P45" s="503"/>
      <c r="Q45" s="503"/>
      <c r="R45" s="503"/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3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</row>
    <row r="46" spans="1:80" ht="12.75">
      <c r="A46" s="223"/>
      <c r="B46" s="223"/>
      <c r="C46" s="223"/>
      <c r="D46" s="223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</row>
    <row r="48" spans="1:31" ht="12.75">
      <c r="A48" s="8" t="str">
        <f>'пфхд прил1'!F7</f>
        <v>Заведующий  МДОБУ № 25</v>
      </c>
      <c r="AE48" s="8" t="str">
        <f>'пфхд прил1'!F10</f>
        <v>И.Е.Трубилко</v>
      </c>
    </row>
    <row r="51" spans="1:31" ht="12.75">
      <c r="A51" s="8" t="s">
        <v>289</v>
      </c>
      <c r="AE51" s="8" t="str">
        <f>'210'!AE74</f>
        <v>О.А.Ганшу</v>
      </c>
    </row>
  </sheetData>
  <sheetProtection/>
  <mergeCells count="148">
    <mergeCell ref="O45:AD45"/>
    <mergeCell ref="BN29:CB29"/>
    <mergeCell ref="A30:D30"/>
    <mergeCell ref="BN30:CB30"/>
    <mergeCell ref="A29:D29"/>
    <mergeCell ref="E30:BC30"/>
    <mergeCell ref="BD30:BM30"/>
    <mergeCell ref="A32:CB32"/>
    <mergeCell ref="A33:CB33"/>
    <mergeCell ref="A35:D35"/>
    <mergeCell ref="A28:D28"/>
    <mergeCell ref="BN28:CB28"/>
    <mergeCell ref="A25:D25"/>
    <mergeCell ref="E25:BC25"/>
    <mergeCell ref="BD25:BM25"/>
    <mergeCell ref="A27:D27"/>
    <mergeCell ref="E27:BC27"/>
    <mergeCell ref="BD27:BM27"/>
    <mergeCell ref="BN27:CB27"/>
    <mergeCell ref="E28:BC28"/>
    <mergeCell ref="A18:D18"/>
    <mergeCell ref="BD18:BM18"/>
    <mergeCell ref="BN18:CB18"/>
    <mergeCell ref="A23:D23"/>
    <mergeCell ref="E23:BC23"/>
    <mergeCell ref="BD23:BM23"/>
    <mergeCell ref="BN23:CB23"/>
    <mergeCell ref="A22:D22"/>
    <mergeCell ref="E22:BC22"/>
    <mergeCell ref="BD22:BM22"/>
    <mergeCell ref="BN12:CB12"/>
    <mergeCell ref="A13:D13"/>
    <mergeCell ref="E13:AM13"/>
    <mergeCell ref="AN13:BC13"/>
    <mergeCell ref="BD13:BM13"/>
    <mergeCell ref="BN13:CB13"/>
    <mergeCell ref="A12:D12"/>
    <mergeCell ref="E12:AM12"/>
    <mergeCell ref="AN12:BC12"/>
    <mergeCell ref="BD12:BM12"/>
    <mergeCell ref="BN10:CB10"/>
    <mergeCell ref="A11:D11"/>
    <mergeCell ref="E11:AM11"/>
    <mergeCell ref="AN11:BC11"/>
    <mergeCell ref="BD11:BM11"/>
    <mergeCell ref="BN11:CB11"/>
    <mergeCell ref="A10:D10"/>
    <mergeCell ref="E10:AM10"/>
    <mergeCell ref="BD10:BM10"/>
    <mergeCell ref="BN8:CB8"/>
    <mergeCell ref="A9:D9"/>
    <mergeCell ref="E9:AM9"/>
    <mergeCell ref="AN9:BC9"/>
    <mergeCell ref="BD9:BM9"/>
    <mergeCell ref="BD8:BM8"/>
    <mergeCell ref="A1:CB1"/>
    <mergeCell ref="A7:D7"/>
    <mergeCell ref="E7:AM7"/>
    <mergeCell ref="AN7:BC7"/>
    <mergeCell ref="BD7:BM7"/>
    <mergeCell ref="BN7:CB7"/>
    <mergeCell ref="S3:CB3"/>
    <mergeCell ref="AH5:CB5"/>
    <mergeCell ref="BN14:CB14"/>
    <mergeCell ref="BN9:CB9"/>
    <mergeCell ref="A8:D8"/>
    <mergeCell ref="E8:AM8"/>
    <mergeCell ref="AN8:BC8"/>
    <mergeCell ref="A14:D14"/>
    <mergeCell ref="E14:AM14"/>
    <mergeCell ref="AN14:BC14"/>
    <mergeCell ref="BD14:BM14"/>
    <mergeCell ref="AN10:BC10"/>
    <mergeCell ref="BN15:CB15"/>
    <mergeCell ref="A16:D16"/>
    <mergeCell ref="E16:AM16"/>
    <mergeCell ref="AN16:BC16"/>
    <mergeCell ref="BD16:BM16"/>
    <mergeCell ref="BN16:CB16"/>
    <mergeCell ref="A15:D15"/>
    <mergeCell ref="E15:AM15"/>
    <mergeCell ref="AN15:BC15"/>
    <mergeCell ref="BD15:BM15"/>
    <mergeCell ref="BN24:CB24"/>
    <mergeCell ref="E17:AM17"/>
    <mergeCell ref="AN17:BC17"/>
    <mergeCell ref="E18:AM18"/>
    <mergeCell ref="AN18:BC18"/>
    <mergeCell ref="BD17:BM17"/>
    <mergeCell ref="BN17:CB17"/>
    <mergeCell ref="BN22:CB22"/>
    <mergeCell ref="A17:D17"/>
    <mergeCell ref="BN25:CB25"/>
    <mergeCell ref="A26:D26"/>
    <mergeCell ref="E26:BC26"/>
    <mergeCell ref="BD26:BM26"/>
    <mergeCell ref="BN26:CB26"/>
    <mergeCell ref="A20:CB20"/>
    <mergeCell ref="A24:D24"/>
    <mergeCell ref="E24:BC24"/>
    <mergeCell ref="BD24:BM24"/>
    <mergeCell ref="BD28:BM28"/>
    <mergeCell ref="E29:BC29"/>
    <mergeCell ref="BD29:BM29"/>
    <mergeCell ref="BN36:CB36"/>
    <mergeCell ref="E35:AR35"/>
    <mergeCell ref="AS35:BB35"/>
    <mergeCell ref="BC35:BM35"/>
    <mergeCell ref="BN35:CB35"/>
    <mergeCell ref="BN37:CB37"/>
    <mergeCell ref="A36:D36"/>
    <mergeCell ref="E36:AR36"/>
    <mergeCell ref="AS36:BB36"/>
    <mergeCell ref="BC36:BM36"/>
    <mergeCell ref="A37:D37"/>
    <mergeCell ref="E37:AR37"/>
    <mergeCell ref="AS37:BB37"/>
    <mergeCell ref="BC37:BM37"/>
    <mergeCell ref="BN38:CB38"/>
    <mergeCell ref="A39:D39"/>
    <mergeCell ref="E39:AR39"/>
    <mergeCell ref="BN39:CB39"/>
    <mergeCell ref="AS39:BB39"/>
    <mergeCell ref="BC39:BM39"/>
    <mergeCell ref="A38:D38"/>
    <mergeCell ref="E38:AR38"/>
    <mergeCell ref="AS38:BB38"/>
    <mergeCell ref="BC38:BM38"/>
    <mergeCell ref="BN41:CB41"/>
    <mergeCell ref="AS40:BB40"/>
    <mergeCell ref="BC40:BM40"/>
    <mergeCell ref="A40:D40"/>
    <mergeCell ref="E40:AR40"/>
    <mergeCell ref="BN40:CB40"/>
    <mergeCell ref="A41:D41"/>
    <mergeCell ref="E41:AR41"/>
    <mergeCell ref="AS41:BB41"/>
    <mergeCell ref="BC41:BM41"/>
    <mergeCell ref="BN42:CB42"/>
    <mergeCell ref="BN43:CB43"/>
    <mergeCell ref="A42:D42"/>
    <mergeCell ref="E42:AR42"/>
    <mergeCell ref="AS42:BB42"/>
    <mergeCell ref="BC42:BM42"/>
    <mergeCell ref="A43:D43"/>
    <mergeCell ref="E43:AR43"/>
    <mergeCell ref="AS43:BB43"/>
    <mergeCell ref="BC43:BM43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7"/>
  <sheetViews>
    <sheetView view="pageBreakPreview" zoomScaleSheetLayoutView="100" zoomScalePageLayoutView="0" workbookViewId="0" topLeftCell="A1">
      <selection activeCell="BY24" sqref="BY24"/>
    </sheetView>
  </sheetViews>
  <sheetFormatPr defaultColWidth="1.1484375" defaultRowHeight="12.75"/>
  <cols>
    <col min="1" max="1" width="7.421875" style="8" bestFit="1" customWidth="1"/>
    <col min="2" max="30" width="1.1484375" style="8" customWidth="1"/>
    <col min="31" max="31" width="7.421875" style="8" bestFit="1" customWidth="1"/>
    <col min="32" max="16384" width="1.1484375" style="8" customWidth="1"/>
  </cols>
  <sheetData>
    <row r="1" spans="1:80" s="197" customFormat="1" ht="15.75">
      <c r="A1" s="513" t="s">
        <v>275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  <c r="AU1" s="513"/>
      <c r="AV1" s="513"/>
      <c r="AW1" s="513"/>
      <c r="AX1" s="513"/>
      <c r="AY1" s="513"/>
      <c r="AZ1" s="513"/>
      <c r="BA1" s="513"/>
      <c r="BB1" s="513"/>
      <c r="BC1" s="513"/>
      <c r="BD1" s="513"/>
      <c r="BE1" s="513"/>
      <c r="BF1" s="513"/>
      <c r="BG1" s="513"/>
      <c r="BH1" s="513"/>
      <c r="BI1" s="513"/>
      <c r="BJ1" s="513"/>
      <c r="BK1" s="513"/>
      <c r="BL1" s="513"/>
      <c r="BM1" s="513"/>
      <c r="BN1" s="513"/>
      <c r="BO1" s="513"/>
      <c r="BP1" s="513"/>
      <c r="BQ1" s="513"/>
      <c r="BR1" s="513"/>
      <c r="BS1" s="513"/>
      <c r="BT1" s="513"/>
      <c r="BU1" s="513"/>
      <c r="BV1" s="513"/>
      <c r="BW1" s="513"/>
      <c r="BX1" s="513"/>
      <c r="BY1" s="513"/>
      <c r="BZ1" s="513"/>
      <c r="CA1" s="513"/>
      <c r="CB1" s="513"/>
    </row>
    <row r="2" s="197" customFormat="1" ht="15.75"/>
    <row r="3" spans="1:80" s="197" customFormat="1" ht="15.75">
      <c r="A3" s="197" t="s">
        <v>164</v>
      </c>
      <c r="S3" s="594" t="s">
        <v>295</v>
      </c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  <c r="AJ3" s="594"/>
      <c r="AK3" s="594"/>
      <c r="AL3" s="594"/>
      <c r="AM3" s="594"/>
      <c r="AN3" s="594"/>
      <c r="AO3" s="594"/>
      <c r="AP3" s="594"/>
      <c r="AQ3" s="594"/>
      <c r="AR3" s="594"/>
      <c r="AS3" s="594"/>
      <c r="AT3" s="594"/>
      <c r="AU3" s="594"/>
      <c r="AV3" s="594"/>
      <c r="AW3" s="594"/>
      <c r="AX3" s="594"/>
      <c r="AY3" s="594"/>
      <c r="AZ3" s="594"/>
      <c r="BA3" s="594"/>
      <c r="BB3" s="594"/>
      <c r="BC3" s="594"/>
      <c r="BD3" s="594"/>
      <c r="BE3" s="594"/>
      <c r="BF3" s="594"/>
      <c r="BG3" s="594"/>
      <c r="BH3" s="594"/>
      <c r="BI3" s="594"/>
      <c r="BJ3" s="594"/>
      <c r="BK3" s="594"/>
      <c r="BL3" s="594"/>
      <c r="BM3" s="594"/>
      <c r="BN3" s="594"/>
      <c r="BO3" s="594"/>
      <c r="BP3" s="594"/>
      <c r="BQ3" s="594"/>
      <c r="BR3" s="594"/>
      <c r="BS3" s="594"/>
      <c r="BT3" s="594"/>
      <c r="BU3" s="594"/>
      <c r="BV3" s="594"/>
      <c r="BW3" s="594"/>
      <c r="BX3" s="594"/>
      <c r="BY3" s="594"/>
      <c r="BZ3" s="594"/>
      <c r="CA3" s="594"/>
      <c r="CB3" s="594"/>
    </row>
    <row r="4" s="199" customFormat="1" ht="9.75"/>
    <row r="5" spans="1:80" s="197" customFormat="1" ht="15.75">
      <c r="A5" s="197" t="s">
        <v>165</v>
      </c>
      <c r="AH5" s="596" t="s">
        <v>311</v>
      </c>
      <c r="AI5" s="596"/>
      <c r="AJ5" s="596"/>
      <c r="AK5" s="596"/>
      <c r="AL5" s="596"/>
      <c r="AM5" s="596"/>
      <c r="AN5" s="596"/>
      <c r="AO5" s="596"/>
      <c r="AP5" s="596"/>
      <c r="AQ5" s="596"/>
      <c r="AR5" s="596"/>
      <c r="AS5" s="596"/>
      <c r="AT5" s="596"/>
      <c r="AU5" s="596"/>
      <c r="AV5" s="596"/>
      <c r="AW5" s="596"/>
      <c r="AX5" s="596"/>
      <c r="AY5" s="596"/>
      <c r="AZ5" s="596"/>
      <c r="BA5" s="596"/>
      <c r="BB5" s="596"/>
      <c r="BC5" s="596"/>
      <c r="BD5" s="596"/>
      <c r="BE5" s="596"/>
      <c r="BF5" s="596"/>
      <c r="BG5" s="596"/>
      <c r="BH5" s="596"/>
      <c r="BI5" s="596"/>
      <c r="BJ5" s="596"/>
      <c r="BK5" s="596"/>
      <c r="BL5" s="596"/>
      <c r="BM5" s="596"/>
      <c r="BN5" s="596"/>
      <c r="BO5" s="596"/>
      <c r="BP5" s="596"/>
      <c r="BQ5" s="596"/>
      <c r="BR5" s="596"/>
      <c r="BS5" s="596"/>
      <c r="BT5" s="596"/>
      <c r="BU5" s="596"/>
      <c r="BV5" s="596"/>
      <c r="BW5" s="596"/>
      <c r="BX5" s="596"/>
      <c r="BY5" s="596"/>
      <c r="BZ5" s="596"/>
      <c r="CA5" s="596"/>
      <c r="CB5" s="596"/>
    </row>
    <row r="6" s="199" customFormat="1" ht="9.75"/>
    <row r="7" s="18" customFormat="1" ht="15.75"/>
    <row r="8" spans="1:80" s="197" customFormat="1" ht="15.75">
      <c r="A8" s="488" t="s">
        <v>315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488"/>
      <c r="AO8" s="488"/>
      <c r="AP8" s="488"/>
      <c r="AQ8" s="488"/>
      <c r="AR8" s="488"/>
      <c r="AS8" s="488"/>
      <c r="AT8" s="488"/>
      <c r="AU8" s="488"/>
      <c r="AV8" s="488"/>
      <c r="AW8" s="488"/>
      <c r="AX8" s="488"/>
      <c r="AY8" s="488"/>
      <c r="AZ8" s="488"/>
      <c r="BA8" s="488"/>
      <c r="BB8" s="488"/>
      <c r="BC8" s="488"/>
      <c r="BD8" s="488"/>
      <c r="BE8" s="488"/>
      <c r="BF8" s="488"/>
      <c r="BG8" s="488"/>
      <c r="BH8" s="488"/>
      <c r="BI8" s="488"/>
      <c r="BJ8" s="488"/>
      <c r="BK8" s="488"/>
      <c r="BL8" s="488"/>
      <c r="BM8" s="488"/>
      <c r="BN8" s="488"/>
      <c r="BO8" s="488"/>
      <c r="BP8" s="488"/>
      <c r="BQ8" s="488"/>
      <c r="BR8" s="488"/>
      <c r="BS8" s="488"/>
      <c r="BT8" s="488"/>
      <c r="BU8" s="488"/>
      <c r="BV8" s="488"/>
      <c r="BW8" s="488"/>
      <c r="BX8" s="488"/>
      <c r="BY8" s="488"/>
      <c r="BZ8" s="488"/>
      <c r="CA8" s="488"/>
      <c r="CB8" s="488"/>
    </row>
    <row r="9" spans="1:80" s="197" customFormat="1" ht="15.75">
      <c r="A9" s="488" t="s">
        <v>284</v>
      </c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488"/>
      <c r="BF9" s="488"/>
      <c r="BG9" s="488"/>
      <c r="BH9" s="488"/>
      <c r="BI9" s="488"/>
      <c r="BJ9" s="488"/>
      <c r="BK9" s="488"/>
      <c r="BL9" s="488"/>
      <c r="BM9" s="488"/>
      <c r="BN9" s="488"/>
      <c r="BO9" s="488"/>
      <c r="BP9" s="488"/>
      <c r="BQ9" s="488"/>
      <c r="BR9" s="488"/>
      <c r="BS9" s="488"/>
      <c r="BT9" s="488"/>
      <c r="BU9" s="488"/>
      <c r="BV9" s="488"/>
      <c r="BW9" s="488"/>
      <c r="BX9" s="488"/>
      <c r="BY9" s="488"/>
      <c r="BZ9" s="488"/>
      <c r="CA9" s="488"/>
      <c r="CB9" s="488"/>
    </row>
    <row r="10" spans="1:80" s="199" customFormat="1" ht="9.75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</row>
    <row r="11" spans="1:80" ht="12.75">
      <c r="A11" s="482" t="s">
        <v>17</v>
      </c>
      <c r="B11" s="483"/>
      <c r="C11" s="483"/>
      <c r="D11" s="484"/>
      <c r="E11" s="482" t="s">
        <v>194</v>
      </c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483"/>
      <c r="AD11" s="483"/>
      <c r="AE11" s="483"/>
      <c r="AF11" s="483"/>
      <c r="AG11" s="483"/>
      <c r="AH11" s="483"/>
      <c r="AI11" s="483"/>
      <c r="AJ11" s="483"/>
      <c r="AK11" s="483"/>
      <c r="AL11" s="483"/>
      <c r="AM11" s="483"/>
      <c r="AN11" s="483"/>
      <c r="AO11" s="483"/>
      <c r="AP11" s="483"/>
      <c r="AQ11" s="483"/>
      <c r="AR11" s="484"/>
      <c r="AS11" s="482" t="s">
        <v>196</v>
      </c>
      <c r="AT11" s="483"/>
      <c r="AU11" s="483"/>
      <c r="AV11" s="483"/>
      <c r="AW11" s="483"/>
      <c r="AX11" s="483"/>
      <c r="AY11" s="483"/>
      <c r="AZ11" s="483"/>
      <c r="BA11" s="483"/>
      <c r="BB11" s="484"/>
      <c r="BC11" s="482" t="s">
        <v>285</v>
      </c>
      <c r="BD11" s="483"/>
      <c r="BE11" s="483"/>
      <c r="BF11" s="483"/>
      <c r="BG11" s="483"/>
      <c r="BH11" s="483"/>
      <c r="BI11" s="483"/>
      <c r="BJ11" s="483"/>
      <c r="BK11" s="483"/>
      <c r="BL11" s="483"/>
      <c r="BM11" s="484"/>
      <c r="BN11" s="482" t="s">
        <v>197</v>
      </c>
      <c r="BO11" s="483"/>
      <c r="BP11" s="483"/>
      <c r="BQ11" s="483"/>
      <c r="BR11" s="483"/>
      <c r="BS11" s="483"/>
      <c r="BT11" s="483"/>
      <c r="BU11" s="483"/>
      <c r="BV11" s="483"/>
      <c r="BW11" s="483"/>
      <c r="BX11" s="483"/>
      <c r="BY11" s="483"/>
      <c r="BZ11" s="483"/>
      <c r="CA11" s="483"/>
      <c r="CB11" s="484"/>
    </row>
    <row r="12" spans="1:80" ht="12.75">
      <c r="A12" s="485" t="s">
        <v>18</v>
      </c>
      <c r="B12" s="486"/>
      <c r="C12" s="486"/>
      <c r="D12" s="487"/>
      <c r="E12" s="485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6"/>
      <c r="AL12" s="486"/>
      <c r="AM12" s="486"/>
      <c r="AN12" s="486"/>
      <c r="AO12" s="486"/>
      <c r="AP12" s="486"/>
      <c r="AQ12" s="486"/>
      <c r="AR12" s="487"/>
      <c r="AS12" s="485"/>
      <c r="AT12" s="486"/>
      <c r="AU12" s="486"/>
      <c r="AV12" s="486"/>
      <c r="AW12" s="486"/>
      <c r="AX12" s="486"/>
      <c r="AY12" s="486"/>
      <c r="AZ12" s="486"/>
      <c r="BA12" s="486"/>
      <c r="BB12" s="487"/>
      <c r="BC12" s="485" t="s">
        <v>286</v>
      </c>
      <c r="BD12" s="486"/>
      <c r="BE12" s="486"/>
      <c r="BF12" s="486"/>
      <c r="BG12" s="486"/>
      <c r="BH12" s="486"/>
      <c r="BI12" s="486"/>
      <c r="BJ12" s="486"/>
      <c r="BK12" s="486"/>
      <c r="BL12" s="486"/>
      <c r="BM12" s="487"/>
      <c r="BN12" s="485" t="s">
        <v>287</v>
      </c>
      <c r="BO12" s="486"/>
      <c r="BP12" s="486"/>
      <c r="BQ12" s="486"/>
      <c r="BR12" s="486"/>
      <c r="BS12" s="486"/>
      <c r="BT12" s="486"/>
      <c r="BU12" s="486"/>
      <c r="BV12" s="486"/>
      <c r="BW12" s="486"/>
      <c r="BX12" s="486"/>
      <c r="BY12" s="486"/>
      <c r="BZ12" s="486"/>
      <c r="CA12" s="486"/>
      <c r="CB12" s="487"/>
    </row>
    <row r="13" spans="1:80" ht="12.75">
      <c r="A13" s="485"/>
      <c r="B13" s="486"/>
      <c r="C13" s="486"/>
      <c r="D13" s="487"/>
      <c r="E13" s="485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6"/>
      <c r="U13" s="486"/>
      <c r="V13" s="486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6"/>
      <c r="AJ13" s="486"/>
      <c r="AK13" s="486"/>
      <c r="AL13" s="486"/>
      <c r="AM13" s="486"/>
      <c r="AN13" s="486"/>
      <c r="AO13" s="486"/>
      <c r="AP13" s="486"/>
      <c r="AQ13" s="486"/>
      <c r="AR13" s="487"/>
      <c r="AS13" s="485"/>
      <c r="AT13" s="486"/>
      <c r="AU13" s="486"/>
      <c r="AV13" s="486"/>
      <c r="AW13" s="486"/>
      <c r="AX13" s="486"/>
      <c r="AY13" s="486"/>
      <c r="AZ13" s="486"/>
      <c r="BA13" s="486"/>
      <c r="BB13" s="487"/>
      <c r="BC13" s="485" t="s">
        <v>204</v>
      </c>
      <c r="BD13" s="486"/>
      <c r="BE13" s="486"/>
      <c r="BF13" s="486"/>
      <c r="BG13" s="486"/>
      <c r="BH13" s="486"/>
      <c r="BI13" s="486"/>
      <c r="BJ13" s="486"/>
      <c r="BK13" s="486"/>
      <c r="BL13" s="486"/>
      <c r="BM13" s="487"/>
      <c r="BN13" s="485"/>
      <c r="BO13" s="486"/>
      <c r="BP13" s="486"/>
      <c r="BQ13" s="486"/>
      <c r="BR13" s="486"/>
      <c r="BS13" s="486"/>
      <c r="BT13" s="486"/>
      <c r="BU13" s="486"/>
      <c r="BV13" s="486"/>
      <c r="BW13" s="486"/>
      <c r="BX13" s="486"/>
      <c r="BY13" s="486"/>
      <c r="BZ13" s="486"/>
      <c r="CA13" s="486"/>
      <c r="CB13" s="487"/>
    </row>
    <row r="14" spans="1:80" ht="12.75">
      <c r="A14" s="491"/>
      <c r="B14" s="492"/>
      <c r="C14" s="492"/>
      <c r="D14" s="493"/>
      <c r="E14" s="491">
        <v>1</v>
      </c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3"/>
      <c r="AS14" s="491">
        <v>2</v>
      </c>
      <c r="AT14" s="492"/>
      <c r="AU14" s="492"/>
      <c r="AV14" s="492"/>
      <c r="AW14" s="492"/>
      <c r="AX14" s="492"/>
      <c r="AY14" s="492"/>
      <c r="AZ14" s="492"/>
      <c r="BA14" s="492"/>
      <c r="BB14" s="493"/>
      <c r="BC14" s="491">
        <v>3</v>
      </c>
      <c r="BD14" s="492"/>
      <c r="BE14" s="492"/>
      <c r="BF14" s="492"/>
      <c r="BG14" s="492"/>
      <c r="BH14" s="492"/>
      <c r="BI14" s="492"/>
      <c r="BJ14" s="492"/>
      <c r="BK14" s="492"/>
      <c r="BL14" s="492"/>
      <c r="BM14" s="493"/>
      <c r="BN14" s="491">
        <v>4</v>
      </c>
      <c r="BO14" s="492"/>
      <c r="BP14" s="492"/>
      <c r="BQ14" s="492"/>
      <c r="BR14" s="492"/>
      <c r="BS14" s="492"/>
      <c r="BT14" s="492"/>
      <c r="BU14" s="492"/>
      <c r="BV14" s="492"/>
      <c r="BW14" s="492"/>
      <c r="BX14" s="492"/>
      <c r="BY14" s="492"/>
      <c r="BZ14" s="492"/>
      <c r="CA14" s="492"/>
      <c r="CB14" s="493"/>
    </row>
    <row r="15" spans="1:80" ht="12.75">
      <c r="A15" s="518">
        <v>1</v>
      </c>
      <c r="B15" s="519"/>
      <c r="C15" s="519"/>
      <c r="D15" s="520"/>
      <c r="E15" s="614" t="s">
        <v>312</v>
      </c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19"/>
      <c r="AJ15" s="519"/>
      <c r="AK15" s="519"/>
      <c r="AL15" s="519"/>
      <c r="AM15" s="519"/>
      <c r="AN15" s="519"/>
      <c r="AO15" s="519"/>
      <c r="AP15" s="519"/>
      <c r="AQ15" s="519"/>
      <c r="AR15" s="520"/>
      <c r="AS15" s="521"/>
      <c r="AT15" s="522"/>
      <c r="AU15" s="522"/>
      <c r="AV15" s="522"/>
      <c r="AW15" s="522"/>
      <c r="AX15" s="522"/>
      <c r="AY15" s="522"/>
      <c r="AZ15" s="522"/>
      <c r="BA15" s="522"/>
      <c r="BB15" s="523"/>
      <c r="BC15" s="619"/>
      <c r="BD15" s="531"/>
      <c r="BE15" s="531"/>
      <c r="BF15" s="531"/>
      <c r="BG15" s="531"/>
      <c r="BH15" s="531"/>
      <c r="BI15" s="531"/>
      <c r="BJ15" s="531"/>
      <c r="BK15" s="531"/>
      <c r="BL15" s="531"/>
      <c r="BM15" s="532"/>
      <c r="BN15" s="611">
        <f>855000*0.9</f>
        <v>769500</v>
      </c>
      <c r="BO15" s="612"/>
      <c r="BP15" s="612"/>
      <c r="BQ15" s="612"/>
      <c r="BR15" s="612"/>
      <c r="BS15" s="612"/>
      <c r="BT15" s="612"/>
      <c r="BU15" s="612"/>
      <c r="BV15" s="612"/>
      <c r="BW15" s="612"/>
      <c r="BX15" s="612"/>
      <c r="BY15" s="612"/>
      <c r="BZ15" s="612"/>
      <c r="CA15" s="612"/>
      <c r="CB15" s="613"/>
    </row>
    <row r="16" spans="1:80" ht="12.75">
      <c r="A16" s="518">
        <v>2</v>
      </c>
      <c r="B16" s="519"/>
      <c r="C16" s="519"/>
      <c r="D16" s="520"/>
      <c r="E16" s="614" t="s">
        <v>314</v>
      </c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19"/>
      <c r="AJ16" s="519"/>
      <c r="AK16" s="519"/>
      <c r="AL16" s="519"/>
      <c r="AM16" s="519"/>
      <c r="AN16" s="519"/>
      <c r="AO16" s="519"/>
      <c r="AP16" s="519"/>
      <c r="AQ16" s="519"/>
      <c r="AR16" s="520"/>
      <c r="AS16" s="521"/>
      <c r="AT16" s="522"/>
      <c r="AU16" s="522"/>
      <c r="AV16" s="522"/>
      <c r="AW16" s="522"/>
      <c r="AX16" s="522"/>
      <c r="AY16" s="522"/>
      <c r="AZ16" s="522"/>
      <c r="BA16" s="522"/>
      <c r="BB16" s="523"/>
      <c r="BC16" s="619"/>
      <c r="BD16" s="531"/>
      <c r="BE16" s="531"/>
      <c r="BF16" s="531"/>
      <c r="BG16" s="531"/>
      <c r="BH16" s="531"/>
      <c r="BI16" s="531"/>
      <c r="BJ16" s="531"/>
      <c r="BK16" s="531"/>
      <c r="BL16" s="531"/>
      <c r="BM16" s="532"/>
      <c r="BN16" s="611">
        <f>855000-BN15</f>
        <v>85500</v>
      </c>
      <c r="BO16" s="612"/>
      <c r="BP16" s="612"/>
      <c r="BQ16" s="612"/>
      <c r="BR16" s="612"/>
      <c r="BS16" s="612"/>
      <c r="BT16" s="612"/>
      <c r="BU16" s="612"/>
      <c r="BV16" s="612"/>
      <c r="BW16" s="612"/>
      <c r="BX16" s="612"/>
      <c r="BY16" s="612"/>
      <c r="BZ16" s="612"/>
      <c r="CA16" s="612"/>
      <c r="CB16" s="613"/>
    </row>
    <row r="17" spans="1:80" ht="12.75">
      <c r="A17" s="518"/>
      <c r="B17" s="519"/>
      <c r="C17" s="519"/>
      <c r="D17" s="520"/>
      <c r="E17" s="518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19"/>
      <c r="AH17" s="519"/>
      <c r="AI17" s="519"/>
      <c r="AJ17" s="519"/>
      <c r="AK17" s="519"/>
      <c r="AL17" s="519"/>
      <c r="AM17" s="519"/>
      <c r="AN17" s="519"/>
      <c r="AO17" s="519"/>
      <c r="AP17" s="519"/>
      <c r="AQ17" s="519"/>
      <c r="AR17" s="520"/>
      <c r="AS17" s="521"/>
      <c r="AT17" s="522"/>
      <c r="AU17" s="522"/>
      <c r="AV17" s="522"/>
      <c r="AW17" s="522"/>
      <c r="AX17" s="522"/>
      <c r="AY17" s="522"/>
      <c r="AZ17" s="522"/>
      <c r="BA17" s="522"/>
      <c r="BB17" s="523"/>
      <c r="BC17" s="619"/>
      <c r="BD17" s="531"/>
      <c r="BE17" s="531"/>
      <c r="BF17" s="531"/>
      <c r="BG17" s="531"/>
      <c r="BH17" s="531"/>
      <c r="BI17" s="531"/>
      <c r="BJ17" s="531"/>
      <c r="BK17" s="531"/>
      <c r="BL17" s="531"/>
      <c r="BM17" s="532"/>
      <c r="BN17" s="611"/>
      <c r="BO17" s="612"/>
      <c r="BP17" s="612"/>
      <c r="BQ17" s="612"/>
      <c r="BR17" s="612"/>
      <c r="BS17" s="612"/>
      <c r="BT17" s="612"/>
      <c r="BU17" s="612"/>
      <c r="BV17" s="612"/>
      <c r="BW17" s="612"/>
      <c r="BX17" s="612"/>
      <c r="BY17" s="612"/>
      <c r="BZ17" s="612"/>
      <c r="CA17" s="612"/>
      <c r="CB17" s="613"/>
    </row>
    <row r="18" spans="1:80" ht="12.75">
      <c r="A18" s="518"/>
      <c r="B18" s="519"/>
      <c r="C18" s="519"/>
      <c r="D18" s="520"/>
      <c r="E18" s="518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/>
      <c r="AD18" s="519"/>
      <c r="AE18" s="519"/>
      <c r="AF18" s="519"/>
      <c r="AG18" s="519"/>
      <c r="AH18" s="519"/>
      <c r="AI18" s="519"/>
      <c r="AJ18" s="519"/>
      <c r="AK18" s="519"/>
      <c r="AL18" s="519"/>
      <c r="AM18" s="519"/>
      <c r="AN18" s="519"/>
      <c r="AO18" s="519"/>
      <c r="AP18" s="519"/>
      <c r="AQ18" s="519"/>
      <c r="AR18" s="520"/>
      <c r="AS18" s="521"/>
      <c r="AT18" s="522"/>
      <c r="AU18" s="522"/>
      <c r="AV18" s="522"/>
      <c r="AW18" s="522"/>
      <c r="AX18" s="522"/>
      <c r="AY18" s="522"/>
      <c r="AZ18" s="522"/>
      <c r="BA18" s="522"/>
      <c r="BB18" s="523"/>
      <c r="BC18" s="530"/>
      <c r="BD18" s="531"/>
      <c r="BE18" s="531"/>
      <c r="BF18" s="531"/>
      <c r="BG18" s="531"/>
      <c r="BH18" s="531"/>
      <c r="BI18" s="531"/>
      <c r="BJ18" s="531"/>
      <c r="BK18" s="531"/>
      <c r="BL18" s="531"/>
      <c r="BM18" s="532"/>
      <c r="BN18" s="611"/>
      <c r="BO18" s="612"/>
      <c r="BP18" s="612"/>
      <c r="BQ18" s="612"/>
      <c r="BR18" s="612"/>
      <c r="BS18" s="612"/>
      <c r="BT18" s="612"/>
      <c r="BU18" s="612"/>
      <c r="BV18" s="612"/>
      <c r="BW18" s="612"/>
      <c r="BX18" s="612"/>
      <c r="BY18" s="612"/>
      <c r="BZ18" s="612"/>
      <c r="CA18" s="612"/>
      <c r="CB18" s="613"/>
    </row>
    <row r="19" spans="1:80" ht="12.75">
      <c r="A19" s="518"/>
      <c r="B19" s="519"/>
      <c r="C19" s="519"/>
      <c r="D19" s="520"/>
      <c r="E19" s="542" t="s">
        <v>192</v>
      </c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3"/>
      <c r="T19" s="543"/>
      <c r="U19" s="543"/>
      <c r="V19" s="543"/>
      <c r="W19" s="543"/>
      <c r="X19" s="543"/>
      <c r="Y19" s="543"/>
      <c r="Z19" s="543"/>
      <c r="AA19" s="543"/>
      <c r="AB19" s="543"/>
      <c r="AC19" s="543"/>
      <c r="AD19" s="543"/>
      <c r="AE19" s="543"/>
      <c r="AF19" s="543"/>
      <c r="AG19" s="543"/>
      <c r="AH19" s="543"/>
      <c r="AI19" s="543"/>
      <c r="AJ19" s="543"/>
      <c r="AK19" s="543"/>
      <c r="AL19" s="543"/>
      <c r="AM19" s="543"/>
      <c r="AN19" s="543"/>
      <c r="AO19" s="543"/>
      <c r="AP19" s="543"/>
      <c r="AQ19" s="543"/>
      <c r="AR19" s="544"/>
      <c r="AS19" s="524" t="s">
        <v>105</v>
      </c>
      <c r="AT19" s="525"/>
      <c r="AU19" s="525"/>
      <c r="AV19" s="525"/>
      <c r="AW19" s="525"/>
      <c r="AX19" s="525"/>
      <c r="AY19" s="525"/>
      <c r="AZ19" s="525"/>
      <c r="BA19" s="525"/>
      <c r="BB19" s="526"/>
      <c r="BC19" s="585" t="s">
        <v>105</v>
      </c>
      <c r="BD19" s="586"/>
      <c r="BE19" s="586"/>
      <c r="BF19" s="586"/>
      <c r="BG19" s="586"/>
      <c r="BH19" s="586"/>
      <c r="BI19" s="586"/>
      <c r="BJ19" s="586"/>
      <c r="BK19" s="586"/>
      <c r="BL19" s="586"/>
      <c r="BM19" s="587"/>
      <c r="BN19" s="616">
        <f>SUM(BN15:CB18)</f>
        <v>855000</v>
      </c>
      <c r="BO19" s="617"/>
      <c r="BP19" s="617"/>
      <c r="BQ19" s="617"/>
      <c r="BR19" s="617"/>
      <c r="BS19" s="617"/>
      <c r="BT19" s="617"/>
      <c r="BU19" s="617"/>
      <c r="BV19" s="617"/>
      <c r="BW19" s="617"/>
      <c r="BX19" s="617"/>
      <c r="BY19" s="617"/>
      <c r="BZ19" s="617"/>
      <c r="CA19" s="617"/>
      <c r="CB19" s="618"/>
    </row>
    <row r="20" spans="1:80" ht="12.75">
      <c r="A20" s="223"/>
      <c r="B20" s="223"/>
      <c r="C20" s="223"/>
      <c r="D20" s="223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</row>
    <row r="21" spans="1:80" ht="12.75">
      <c r="A21" s="223"/>
      <c r="B21" s="223"/>
      <c r="C21" s="223"/>
      <c r="D21" s="223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</row>
    <row r="22" spans="1:80" ht="12.75">
      <c r="A22" s="223"/>
      <c r="B22" s="223"/>
      <c r="C22" s="223"/>
      <c r="D22" s="223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</row>
    <row r="24" spans="1:31" ht="12.75">
      <c r="A24" s="8" t="str">
        <f>'пфхд прил1'!F7</f>
        <v>Заведующий  МДОБУ № 25</v>
      </c>
      <c r="AE24" s="8" t="str">
        <f>'пфхд прил1'!F10</f>
        <v>И.Е.Трубилко</v>
      </c>
    </row>
    <row r="27" spans="1:31" ht="12.75">
      <c r="A27" s="8" t="s">
        <v>289</v>
      </c>
      <c r="AE27" s="8" t="str">
        <f>'210'!AE74</f>
        <v>О.А.Ганшу</v>
      </c>
    </row>
  </sheetData>
  <sheetProtection/>
  <mergeCells count="50">
    <mergeCell ref="A1:CB1"/>
    <mergeCell ref="S3:CB3"/>
    <mergeCell ref="AH5:CB5"/>
    <mergeCell ref="A12:D12"/>
    <mergeCell ref="E12:AR12"/>
    <mergeCell ref="AS12:BB12"/>
    <mergeCell ref="BC12:BM12"/>
    <mergeCell ref="BN12:CB12"/>
    <mergeCell ref="A8:CB8"/>
    <mergeCell ref="A9:CB9"/>
    <mergeCell ref="BN14:CB14"/>
    <mergeCell ref="A11:D11"/>
    <mergeCell ref="E11:AR11"/>
    <mergeCell ref="AS11:BB11"/>
    <mergeCell ref="BC11:BM11"/>
    <mergeCell ref="BN11:CB11"/>
    <mergeCell ref="A14:D14"/>
    <mergeCell ref="E14:AR14"/>
    <mergeCell ref="AS14:BB14"/>
    <mergeCell ref="BC14:BM14"/>
    <mergeCell ref="BN16:CB16"/>
    <mergeCell ref="A13:D13"/>
    <mergeCell ref="E13:AR13"/>
    <mergeCell ref="AS13:BB13"/>
    <mergeCell ref="BC13:BM13"/>
    <mergeCell ref="BN13:CB13"/>
    <mergeCell ref="A16:D16"/>
    <mergeCell ref="E16:AR16"/>
    <mergeCell ref="AS16:BB16"/>
    <mergeCell ref="BC16:BM16"/>
    <mergeCell ref="BN18:CB18"/>
    <mergeCell ref="A15:D15"/>
    <mergeCell ref="E15:AR15"/>
    <mergeCell ref="AS15:BB15"/>
    <mergeCell ref="BC15:BM15"/>
    <mergeCell ref="BN15:CB15"/>
    <mergeCell ref="A18:D18"/>
    <mergeCell ref="E18:AR18"/>
    <mergeCell ref="AS18:BB18"/>
    <mergeCell ref="BC18:BM18"/>
    <mergeCell ref="BN19:CB19"/>
    <mergeCell ref="A17:D17"/>
    <mergeCell ref="E17:AR17"/>
    <mergeCell ref="AS17:BB17"/>
    <mergeCell ref="BC17:BM17"/>
    <mergeCell ref="BN17:CB17"/>
    <mergeCell ref="A19:D19"/>
    <mergeCell ref="E19:AR19"/>
    <mergeCell ref="AS19:BB19"/>
    <mergeCell ref="BC19:BM19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view="pageBreakPreview" zoomScale="75" zoomScaleSheetLayoutView="75" zoomScalePageLayoutView="0" workbookViewId="0" topLeftCell="A4">
      <pane xSplit="3" ySplit="5" topLeftCell="D78" activePane="bottomRight" state="frozen"/>
      <selection pane="topLeft" activeCell="A1" sqref="A1"/>
      <selection pane="topRight" activeCell="A4" sqref="A4"/>
      <selection pane="bottomLeft" activeCell="A4" sqref="A4"/>
      <selection pane="bottomRight" activeCell="J91" sqref="I91:J91"/>
    </sheetView>
  </sheetViews>
  <sheetFormatPr defaultColWidth="9.140625" defaultRowHeight="12.75"/>
  <cols>
    <col min="1" max="1" width="37.28125" style="36" customWidth="1"/>
    <col min="2" max="2" width="7.140625" style="36" customWidth="1"/>
    <col min="3" max="3" width="20.421875" style="129" customWidth="1"/>
    <col min="4" max="4" width="16.8515625" style="36" customWidth="1"/>
    <col min="5" max="5" width="15.8515625" style="36" customWidth="1"/>
    <col min="6" max="6" width="16.00390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14.28125" style="117" customWidth="1"/>
    <col min="11" max="11" width="5.140625" style="36" customWidth="1"/>
    <col min="12" max="12" width="14.28125" style="36" customWidth="1"/>
    <col min="13" max="13" width="15.00390625" style="36" customWidth="1"/>
    <col min="14" max="16384" width="9.140625" style="36" customWidth="1"/>
  </cols>
  <sheetData>
    <row r="1" spans="1:12" s="74" customFormat="1" ht="19.5">
      <c r="A1" s="204" t="s">
        <v>102</v>
      </c>
      <c r="B1" s="72"/>
      <c r="C1" s="128"/>
      <c r="D1" s="72"/>
      <c r="E1" s="76"/>
      <c r="F1" s="377" t="str">
        <f>'пфхд прил1'!A16</f>
        <v>2018 год и на плановый период 2019 и 2020 гг.</v>
      </c>
      <c r="G1" s="377"/>
      <c r="H1" s="377"/>
      <c r="I1" s="377"/>
      <c r="J1" s="377"/>
      <c r="K1" s="73"/>
      <c r="L1" s="73"/>
    </row>
    <row r="2" spans="1:13" s="74" customFormat="1" ht="18.75">
      <c r="A2" s="433" t="s">
        <v>64</v>
      </c>
      <c r="B2" s="433"/>
      <c r="C2" s="433"/>
      <c r="D2" s="433"/>
      <c r="E2" s="433"/>
      <c r="F2" s="433"/>
      <c r="G2" s="433"/>
      <c r="H2" s="433"/>
      <c r="I2" s="433"/>
      <c r="J2" s="117"/>
      <c r="M2" s="75"/>
    </row>
    <row r="3" spans="1:13" ht="13.5" thickBot="1">
      <c r="A3" s="44"/>
      <c r="B3" s="44"/>
      <c r="C3" s="112"/>
      <c r="D3" s="45"/>
      <c r="E3" s="45"/>
      <c r="F3" s="45"/>
      <c r="G3" s="45"/>
      <c r="H3" s="45"/>
      <c r="I3" s="45"/>
      <c r="M3" s="39"/>
    </row>
    <row r="4" spans="1:14" ht="13.5" customHeight="1" thickBot="1">
      <c r="A4" s="405" t="s">
        <v>7</v>
      </c>
      <c r="B4" s="420" t="s">
        <v>41</v>
      </c>
      <c r="C4" s="425" t="s">
        <v>65</v>
      </c>
      <c r="D4" s="437" t="s">
        <v>42</v>
      </c>
      <c r="E4" s="438"/>
      <c r="F4" s="438"/>
      <c r="G4" s="438"/>
      <c r="H4" s="438"/>
      <c r="I4" s="438"/>
      <c r="J4" s="438"/>
      <c r="K4" s="438"/>
      <c r="L4" s="438"/>
      <c r="M4" s="439"/>
      <c r="N4" s="14"/>
    </row>
    <row r="5" spans="1:14" ht="26.25" customHeight="1" thickBot="1">
      <c r="A5" s="406"/>
      <c r="B5" s="421"/>
      <c r="C5" s="426"/>
      <c r="D5" s="405" t="s">
        <v>67</v>
      </c>
      <c r="E5" s="383" t="s">
        <v>9</v>
      </c>
      <c r="F5" s="408"/>
      <c r="G5" s="408"/>
      <c r="H5" s="408"/>
      <c r="I5" s="408"/>
      <c r="J5" s="408"/>
      <c r="K5" s="384"/>
      <c r="L5" s="445" t="s">
        <v>73</v>
      </c>
      <c r="M5" s="443" t="s">
        <v>74</v>
      </c>
      <c r="N5" s="14"/>
    </row>
    <row r="6" spans="1:14" ht="93" customHeight="1" thickBot="1">
      <c r="A6" s="406"/>
      <c r="B6" s="421"/>
      <c r="C6" s="426"/>
      <c r="D6" s="406"/>
      <c r="E6" s="441" t="s">
        <v>66</v>
      </c>
      <c r="F6" s="442"/>
      <c r="G6" s="451" t="s">
        <v>124</v>
      </c>
      <c r="H6" s="405" t="s">
        <v>125</v>
      </c>
      <c r="I6" s="449" t="s">
        <v>128</v>
      </c>
      <c r="J6" s="447" t="s">
        <v>43</v>
      </c>
      <c r="K6" s="448"/>
      <c r="L6" s="446"/>
      <c r="M6" s="444"/>
      <c r="N6" s="40"/>
    </row>
    <row r="7" spans="1:14" ht="111" customHeight="1" thickBot="1">
      <c r="A7" s="407"/>
      <c r="B7" s="422"/>
      <c r="C7" s="427"/>
      <c r="D7" s="407"/>
      <c r="E7" s="41" t="s">
        <v>126</v>
      </c>
      <c r="F7" s="41" t="s">
        <v>127</v>
      </c>
      <c r="G7" s="452"/>
      <c r="H7" s="407"/>
      <c r="I7" s="450"/>
      <c r="J7" s="118" t="s">
        <v>129</v>
      </c>
      <c r="K7" s="102" t="s">
        <v>44</v>
      </c>
      <c r="L7" s="51" t="s">
        <v>133</v>
      </c>
      <c r="M7" s="51" t="s">
        <v>134</v>
      </c>
      <c r="N7" s="14"/>
    </row>
    <row r="8" spans="1:14" s="43" customFormat="1" ht="16.5" customHeight="1" thickBot="1">
      <c r="A8" s="4">
        <v>1</v>
      </c>
      <c r="B8" s="47">
        <v>2</v>
      </c>
      <c r="C8" s="131">
        <v>3</v>
      </c>
      <c r="D8" s="81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159">
        <v>10</v>
      </c>
      <c r="K8" s="105">
        <v>11</v>
      </c>
      <c r="L8" s="104">
        <v>12</v>
      </c>
      <c r="M8" s="46">
        <v>13</v>
      </c>
      <c r="N8" s="3"/>
    </row>
    <row r="9" spans="1:14" s="245" customFormat="1" ht="19.5" customHeight="1" thickBot="1">
      <c r="A9" s="238" t="s">
        <v>45</v>
      </c>
      <c r="B9" s="229">
        <v>100</v>
      </c>
      <c r="C9" s="230" t="s">
        <v>46</v>
      </c>
      <c r="D9" s="239">
        <f>SUM(E9:K9)</f>
        <v>8431019.370000001</v>
      </c>
      <c r="E9" s="240">
        <f>E12</f>
        <v>1340051.37</v>
      </c>
      <c r="F9" s="240">
        <f>F12</f>
        <v>6181968</v>
      </c>
      <c r="G9" s="240">
        <f>G15</f>
        <v>54000</v>
      </c>
      <c r="H9" s="240">
        <f>H15</f>
        <v>0</v>
      </c>
      <c r="I9" s="232" t="s">
        <v>1</v>
      </c>
      <c r="J9" s="241">
        <f>SUM(J10:J14)+J16+J17</f>
        <v>855000</v>
      </c>
      <c r="K9" s="242" t="s">
        <v>1</v>
      </c>
      <c r="L9" s="243">
        <f>D9</f>
        <v>8431019.370000001</v>
      </c>
      <c r="M9" s="244">
        <f>L9</f>
        <v>8431019.370000001</v>
      </c>
      <c r="N9" s="236"/>
    </row>
    <row r="10" spans="1:14" ht="19.5" customHeight="1">
      <c r="A10" s="122" t="s">
        <v>132</v>
      </c>
      <c r="B10" s="97"/>
      <c r="C10" s="152" t="s">
        <v>46</v>
      </c>
      <c r="D10" s="160" t="s">
        <v>46</v>
      </c>
      <c r="E10" s="106" t="s">
        <v>46</v>
      </c>
      <c r="F10" s="106" t="s">
        <v>1</v>
      </c>
      <c r="G10" s="106" t="s">
        <v>46</v>
      </c>
      <c r="H10" s="106" t="s">
        <v>46</v>
      </c>
      <c r="I10" s="106" t="s">
        <v>46</v>
      </c>
      <c r="J10" s="106" t="s">
        <v>46</v>
      </c>
      <c r="K10" s="171" t="s">
        <v>46</v>
      </c>
      <c r="L10" s="207" t="s">
        <v>46</v>
      </c>
      <c r="M10" s="208" t="s">
        <v>46</v>
      </c>
      <c r="N10" s="14"/>
    </row>
    <row r="11" spans="1:14" ht="19.5" customHeight="1">
      <c r="A11" s="122" t="s">
        <v>131</v>
      </c>
      <c r="B11" s="97">
        <v>110</v>
      </c>
      <c r="C11" s="152" t="s">
        <v>385</v>
      </c>
      <c r="D11" s="161">
        <f>J11</f>
        <v>0</v>
      </c>
      <c r="E11" s="107" t="s">
        <v>46</v>
      </c>
      <c r="F11" s="107" t="s">
        <v>1</v>
      </c>
      <c r="G11" s="107" t="s">
        <v>46</v>
      </c>
      <c r="H11" s="107" t="s">
        <v>46</v>
      </c>
      <c r="I11" s="107" t="s">
        <v>46</v>
      </c>
      <c r="J11" s="107"/>
      <c r="K11" s="172" t="s">
        <v>46</v>
      </c>
      <c r="L11" s="209">
        <f>D11</f>
        <v>0</v>
      </c>
      <c r="M11" s="210">
        <f>L11</f>
        <v>0</v>
      </c>
      <c r="N11" s="14"/>
    </row>
    <row r="12" spans="1:14" ht="19.5" customHeight="1">
      <c r="A12" s="95" t="s">
        <v>47</v>
      </c>
      <c r="B12" s="94">
        <v>120</v>
      </c>
      <c r="C12" s="153" t="s">
        <v>139</v>
      </c>
      <c r="D12" s="161">
        <f>J12+E12+F12</f>
        <v>8377019.37</v>
      </c>
      <c r="E12" s="107">
        <v>1340051.37</v>
      </c>
      <c r="F12" s="107">
        <v>6181968</v>
      </c>
      <c r="G12" s="107" t="s">
        <v>46</v>
      </c>
      <c r="H12" s="107" t="s">
        <v>46</v>
      </c>
      <c r="I12" s="107"/>
      <c r="J12" s="107">
        <v>855000</v>
      </c>
      <c r="K12" s="171" t="s">
        <v>46</v>
      </c>
      <c r="L12" s="209">
        <f aca="true" t="shared" si="0" ref="L12:L17">D12</f>
        <v>8377019.37</v>
      </c>
      <c r="M12" s="210">
        <f aca="true" t="shared" si="1" ref="M12:M17">L12</f>
        <v>8377019.37</v>
      </c>
      <c r="N12" s="14"/>
    </row>
    <row r="13" spans="1:14" ht="24" customHeight="1">
      <c r="A13" s="95" t="s">
        <v>101</v>
      </c>
      <c r="B13" s="94">
        <v>130</v>
      </c>
      <c r="C13" s="153" t="s">
        <v>386</v>
      </c>
      <c r="D13" s="161">
        <f>J13</f>
        <v>0</v>
      </c>
      <c r="E13" s="107" t="s">
        <v>46</v>
      </c>
      <c r="F13" s="107" t="s">
        <v>1</v>
      </c>
      <c r="G13" s="107" t="s">
        <v>46</v>
      </c>
      <c r="H13" s="107" t="s">
        <v>46</v>
      </c>
      <c r="I13" s="107" t="s">
        <v>46</v>
      </c>
      <c r="J13" s="107"/>
      <c r="K13" s="172" t="s">
        <v>46</v>
      </c>
      <c r="L13" s="209">
        <f t="shared" si="0"/>
        <v>0</v>
      </c>
      <c r="M13" s="210">
        <f t="shared" si="1"/>
        <v>0</v>
      </c>
      <c r="N13" s="52"/>
    </row>
    <row r="14" spans="1:14" ht="58.5" customHeight="1">
      <c r="A14" s="95" t="s">
        <v>68</v>
      </c>
      <c r="B14" s="94">
        <v>140</v>
      </c>
      <c r="C14" s="153" t="s">
        <v>387</v>
      </c>
      <c r="D14" s="162" t="str">
        <f>J14</f>
        <v>Х</v>
      </c>
      <c r="E14" s="107" t="s">
        <v>46</v>
      </c>
      <c r="F14" s="107" t="s">
        <v>1</v>
      </c>
      <c r="G14" s="107" t="s">
        <v>46</v>
      </c>
      <c r="H14" s="107" t="s">
        <v>46</v>
      </c>
      <c r="I14" s="107" t="s">
        <v>46</v>
      </c>
      <c r="J14" s="107" t="s">
        <v>1</v>
      </c>
      <c r="K14" s="172" t="s">
        <v>46</v>
      </c>
      <c r="L14" s="209" t="str">
        <f t="shared" si="0"/>
        <v>Х</v>
      </c>
      <c r="M14" s="210" t="str">
        <f t="shared" si="1"/>
        <v>Х</v>
      </c>
      <c r="N14" s="52"/>
    </row>
    <row r="15" spans="1:14" ht="24" customHeight="1">
      <c r="A15" s="95" t="s">
        <v>48</v>
      </c>
      <c r="B15" s="94">
        <v>150</v>
      </c>
      <c r="C15" s="153" t="s">
        <v>140</v>
      </c>
      <c r="D15" s="161">
        <f>G15+H15</f>
        <v>54000</v>
      </c>
      <c r="E15" s="107" t="s">
        <v>46</v>
      </c>
      <c r="F15" s="107" t="s">
        <v>1</v>
      </c>
      <c r="G15" s="107">
        <f>G33</f>
        <v>54000</v>
      </c>
      <c r="H15" s="107">
        <v>0</v>
      </c>
      <c r="I15" s="107" t="s">
        <v>46</v>
      </c>
      <c r="J15" s="107" t="s">
        <v>46</v>
      </c>
      <c r="K15" s="172" t="s">
        <v>46</v>
      </c>
      <c r="L15" s="209">
        <f t="shared" si="0"/>
        <v>54000</v>
      </c>
      <c r="M15" s="210">
        <f t="shared" si="1"/>
        <v>54000</v>
      </c>
      <c r="N15" s="14"/>
    </row>
    <row r="16" spans="1:14" ht="19.5" customHeight="1">
      <c r="A16" s="95" t="s">
        <v>49</v>
      </c>
      <c r="B16" s="94">
        <v>160</v>
      </c>
      <c r="C16" s="153" t="s">
        <v>140</v>
      </c>
      <c r="D16" s="161">
        <f>J16</f>
        <v>0</v>
      </c>
      <c r="E16" s="107" t="s">
        <v>46</v>
      </c>
      <c r="F16" s="107" t="s">
        <v>1</v>
      </c>
      <c r="G16" s="107" t="s">
        <v>46</v>
      </c>
      <c r="H16" s="107" t="s">
        <v>46</v>
      </c>
      <c r="I16" s="107" t="s">
        <v>46</v>
      </c>
      <c r="J16" s="107">
        <v>0</v>
      </c>
      <c r="K16" s="172" t="s">
        <v>46</v>
      </c>
      <c r="L16" s="209">
        <f t="shared" si="0"/>
        <v>0</v>
      </c>
      <c r="M16" s="210">
        <f t="shared" si="1"/>
        <v>0</v>
      </c>
      <c r="N16" s="14"/>
    </row>
    <row r="17" spans="1:14" ht="19.5" customHeight="1" thickBot="1">
      <c r="A17" s="121" t="s">
        <v>50</v>
      </c>
      <c r="B17" s="98">
        <v>180</v>
      </c>
      <c r="C17" s="154" t="s">
        <v>46</v>
      </c>
      <c r="D17" s="163">
        <f>J17</f>
        <v>0</v>
      </c>
      <c r="E17" s="108" t="s">
        <v>46</v>
      </c>
      <c r="F17" s="108" t="s">
        <v>1</v>
      </c>
      <c r="G17" s="108" t="s">
        <v>46</v>
      </c>
      <c r="H17" s="108" t="s">
        <v>46</v>
      </c>
      <c r="I17" s="108" t="s">
        <v>46</v>
      </c>
      <c r="J17" s="108"/>
      <c r="K17" s="173" t="s">
        <v>46</v>
      </c>
      <c r="L17" s="209">
        <f t="shared" si="0"/>
        <v>0</v>
      </c>
      <c r="M17" s="210">
        <f t="shared" si="1"/>
        <v>0</v>
      </c>
      <c r="N17" s="14"/>
    </row>
    <row r="18" spans="1:14" s="68" customFormat="1" ht="19.5" customHeight="1" thickBot="1">
      <c r="A18" s="133" t="s">
        <v>138</v>
      </c>
      <c r="B18" s="125"/>
      <c r="C18" s="155"/>
      <c r="D18" s="164">
        <f>D19+D34</f>
        <v>9581421</v>
      </c>
      <c r="E18" s="126">
        <f>E19+E34</f>
        <v>2490453</v>
      </c>
      <c r="F18" s="126">
        <f>F19+F34</f>
        <v>6181968</v>
      </c>
      <c r="G18" s="126">
        <f>G19+G34</f>
        <v>54000</v>
      </c>
      <c r="H18" s="126">
        <f>H19+H34</f>
        <v>0</v>
      </c>
      <c r="I18" s="126" t="s">
        <v>1</v>
      </c>
      <c r="J18" s="126">
        <f>J19+J34</f>
        <v>855000</v>
      </c>
      <c r="K18" s="174" t="s">
        <v>1</v>
      </c>
      <c r="L18" s="211">
        <f>L19+L34</f>
        <v>9581421</v>
      </c>
      <c r="M18" s="212">
        <f>M19+M34</f>
        <v>9581421</v>
      </c>
      <c r="N18" s="67"/>
    </row>
    <row r="19" spans="1:14" s="237" customFormat="1" ht="19.5" customHeight="1" thickBot="1">
      <c r="A19" s="228" t="s">
        <v>51</v>
      </c>
      <c r="B19" s="229">
        <v>200</v>
      </c>
      <c r="C19" s="230" t="s">
        <v>46</v>
      </c>
      <c r="D19" s="231">
        <f aca="true" t="shared" si="2" ref="D19:D24">SUM(E19:K19)</f>
        <v>9581421</v>
      </c>
      <c r="E19" s="232">
        <f>E20+E25+E26+E31+E32+E33</f>
        <v>2490453</v>
      </c>
      <c r="F19" s="232">
        <f>F20+F25+F26+F31+F32+F33</f>
        <v>6181968</v>
      </c>
      <c r="G19" s="232">
        <f>G20+G25+G26+G31+G32+G33</f>
        <v>54000</v>
      </c>
      <c r="H19" s="232">
        <f>H20+H25+H26+H31+H32+H33</f>
        <v>0</v>
      </c>
      <c r="I19" s="232" t="s">
        <v>1</v>
      </c>
      <c r="J19" s="232">
        <f>J20+J25+J26+J31+J32+J33</f>
        <v>855000</v>
      </c>
      <c r="K19" s="233" t="s">
        <v>1</v>
      </c>
      <c r="L19" s="234">
        <f>L20+L25+L26+L31+L32+L33</f>
        <v>9581421</v>
      </c>
      <c r="M19" s="235">
        <f>M20+M25+M26+M31+M32+M33</f>
        <v>9581421</v>
      </c>
      <c r="N19" s="236"/>
    </row>
    <row r="20" spans="1:14" ht="19.5" customHeight="1">
      <c r="A20" s="122" t="s">
        <v>52</v>
      </c>
      <c r="B20" s="97">
        <v>210</v>
      </c>
      <c r="C20" s="152" t="s">
        <v>388</v>
      </c>
      <c r="D20" s="165">
        <f t="shared" si="2"/>
        <v>7431802</v>
      </c>
      <c r="E20" s="106">
        <f>SUM(E21:E24)</f>
        <v>1398285</v>
      </c>
      <c r="F20" s="106">
        <f>SUM(F21:F24)</f>
        <v>6033517</v>
      </c>
      <c r="G20" s="106">
        <f>SUM(G21:G24)</f>
        <v>0</v>
      </c>
      <c r="H20" s="106">
        <f>SUM(H21:H24)</f>
        <v>0</v>
      </c>
      <c r="I20" s="106" t="s">
        <v>1</v>
      </c>
      <c r="J20" s="106">
        <f>SUM(J21:J24)</f>
        <v>0</v>
      </c>
      <c r="K20" s="173" t="s">
        <v>46</v>
      </c>
      <c r="L20" s="207">
        <f>D20</f>
        <v>7431802</v>
      </c>
      <c r="M20" s="208">
        <f>L20</f>
        <v>7431802</v>
      </c>
      <c r="N20" s="14"/>
    </row>
    <row r="21" spans="1:14" ht="19.5" customHeight="1">
      <c r="A21" s="95" t="s">
        <v>8</v>
      </c>
      <c r="B21" s="436">
        <v>211</v>
      </c>
      <c r="C21" s="153"/>
      <c r="D21" s="161">
        <f t="shared" si="2"/>
        <v>0</v>
      </c>
      <c r="E21" s="109"/>
      <c r="F21" s="109"/>
      <c r="G21" s="109"/>
      <c r="H21" s="109"/>
      <c r="I21" s="108" t="s">
        <v>46</v>
      </c>
      <c r="J21" s="109"/>
      <c r="K21" s="173" t="s">
        <v>46</v>
      </c>
      <c r="L21" s="207">
        <f aca="true" t="shared" si="3" ref="L21:L32">D21</f>
        <v>0</v>
      </c>
      <c r="M21" s="208">
        <f aca="true" t="shared" si="4" ref="M21:M40">L21</f>
        <v>0</v>
      </c>
      <c r="N21" s="440"/>
    </row>
    <row r="22" spans="1:14" ht="19.5" customHeight="1">
      <c r="A22" s="434" t="s">
        <v>53</v>
      </c>
      <c r="B22" s="436"/>
      <c r="C22" s="153" t="s">
        <v>141</v>
      </c>
      <c r="D22" s="161">
        <f t="shared" si="2"/>
        <v>5707990</v>
      </c>
      <c r="E22" s="109">
        <v>1073952</v>
      </c>
      <c r="F22" s="109">
        <v>4634038</v>
      </c>
      <c r="G22" s="109"/>
      <c r="H22" s="109"/>
      <c r="I22" s="108" t="s">
        <v>46</v>
      </c>
      <c r="J22" s="109"/>
      <c r="K22" s="173" t="s">
        <v>46</v>
      </c>
      <c r="L22" s="207">
        <f t="shared" si="3"/>
        <v>5707990</v>
      </c>
      <c r="M22" s="208">
        <f t="shared" si="4"/>
        <v>5707990</v>
      </c>
      <c r="N22" s="440"/>
    </row>
    <row r="23" spans="1:14" ht="19.5" customHeight="1">
      <c r="A23" s="435"/>
      <c r="B23" s="436"/>
      <c r="C23" s="153" t="s">
        <v>142</v>
      </c>
      <c r="D23" s="161">
        <f t="shared" si="2"/>
        <v>1723812</v>
      </c>
      <c r="E23" s="109">
        <v>324333</v>
      </c>
      <c r="F23" s="109">
        <v>1399479</v>
      </c>
      <c r="G23" s="109"/>
      <c r="H23" s="109"/>
      <c r="I23" s="108" t="s">
        <v>46</v>
      </c>
      <c r="J23" s="109"/>
      <c r="K23" s="173" t="s">
        <v>46</v>
      </c>
      <c r="L23" s="207">
        <f t="shared" si="3"/>
        <v>1723812</v>
      </c>
      <c r="M23" s="208">
        <f t="shared" si="4"/>
        <v>1723812</v>
      </c>
      <c r="N23" s="440"/>
    </row>
    <row r="24" spans="1:14" ht="19.5" customHeight="1">
      <c r="A24" s="95" t="s">
        <v>135</v>
      </c>
      <c r="B24" s="94">
        <v>212</v>
      </c>
      <c r="C24" s="153" t="s">
        <v>143</v>
      </c>
      <c r="D24" s="161">
        <f t="shared" si="2"/>
        <v>0</v>
      </c>
      <c r="E24" s="109"/>
      <c r="F24" s="109"/>
      <c r="G24" s="109"/>
      <c r="H24" s="109"/>
      <c r="I24" s="108" t="s">
        <v>46</v>
      </c>
      <c r="J24" s="109"/>
      <c r="K24" s="173" t="s">
        <v>46</v>
      </c>
      <c r="L24" s="207">
        <f t="shared" si="3"/>
        <v>0</v>
      </c>
      <c r="M24" s="208">
        <f t="shared" si="4"/>
        <v>0</v>
      </c>
      <c r="N24" s="52"/>
    </row>
    <row r="25" spans="1:14" ht="24.75" customHeight="1">
      <c r="A25" s="121" t="s">
        <v>54</v>
      </c>
      <c r="B25" s="98">
        <v>220</v>
      </c>
      <c r="C25" s="154" t="s">
        <v>389</v>
      </c>
      <c r="D25" s="163"/>
      <c r="E25" s="108"/>
      <c r="F25" s="108"/>
      <c r="G25" s="108"/>
      <c r="H25" s="108"/>
      <c r="I25" s="108"/>
      <c r="J25" s="108"/>
      <c r="K25" s="173" t="s">
        <v>1</v>
      </c>
      <c r="L25" s="207">
        <f t="shared" si="3"/>
        <v>0</v>
      </c>
      <c r="M25" s="208">
        <f t="shared" si="4"/>
        <v>0</v>
      </c>
      <c r="N25" s="14"/>
    </row>
    <row r="26" spans="1:14" ht="24.75" customHeight="1">
      <c r="A26" s="95" t="s">
        <v>55</v>
      </c>
      <c r="B26" s="402">
        <v>230</v>
      </c>
      <c r="C26" s="153" t="s">
        <v>390</v>
      </c>
      <c r="D26" s="161">
        <f>SUM(E26:K26)</f>
        <v>15040</v>
      </c>
      <c r="E26" s="107">
        <f>SUM(E28:E30)</f>
        <v>15040</v>
      </c>
      <c r="F26" s="107">
        <f>SUM(F28:F30)</f>
        <v>0</v>
      </c>
      <c r="G26" s="107">
        <f>SUM(G28:G30)</f>
        <v>0</v>
      </c>
      <c r="H26" s="107">
        <f>SUM(H28:H30)</f>
        <v>0</v>
      </c>
      <c r="I26" s="107" t="s">
        <v>46</v>
      </c>
      <c r="J26" s="107">
        <f>SUM(J28:J30)</f>
        <v>0</v>
      </c>
      <c r="K26" s="172" t="s">
        <v>46</v>
      </c>
      <c r="L26" s="207">
        <f t="shared" si="3"/>
        <v>15040</v>
      </c>
      <c r="M26" s="208">
        <f t="shared" si="4"/>
        <v>15040</v>
      </c>
      <c r="N26" s="14"/>
    </row>
    <row r="27" spans="1:14" ht="19.5" customHeight="1">
      <c r="A27" s="122" t="s">
        <v>8</v>
      </c>
      <c r="B27" s="403"/>
      <c r="C27" s="152"/>
      <c r="D27" s="165"/>
      <c r="E27" s="106"/>
      <c r="F27" s="106"/>
      <c r="G27" s="106"/>
      <c r="H27" s="106"/>
      <c r="I27" s="124"/>
      <c r="J27" s="106"/>
      <c r="K27" s="175" t="s">
        <v>1</v>
      </c>
      <c r="L27" s="207">
        <f t="shared" si="3"/>
        <v>0</v>
      </c>
      <c r="M27" s="208">
        <f t="shared" si="4"/>
        <v>0</v>
      </c>
      <c r="N27" s="14"/>
    </row>
    <row r="28" spans="1:14" ht="19.5" customHeight="1">
      <c r="A28" s="95" t="s">
        <v>136</v>
      </c>
      <c r="B28" s="403"/>
      <c r="C28" s="152" t="s">
        <v>144</v>
      </c>
      <c r="D28" s="161">
        <f aca="true" t="shared" si="5" ref="D28:D35">SUM(E28:K28)</f>
        <v>10040</v>
      </c>
      <c r="E28" s="107">
        <f>5840+4200</f>
        <v>10040</v>
      </c>
      <c r="F28" s="107"/>
      <c r="G28" s="107"/>
      <c r="H28" s="107"/>
      <c r="I28" s="108" t="s">
        <v>46</v>
      </c>
      <c r="J28" s="107"/>
      <c r="K28" s="173" t="s">
        <v>46</v>
      </c>
      <c r="L28" s="207">
        <f t="shared" si="3"/>
        <v>10040</v>
      </c>
      <c r="M28" s="208">
        <f t="shared" si="4"/>
        <v>10040</v>
      </c>
      <c r="N28" s="14"/>
    </row>
    <row r="29" spans="1:14" ht="19.5" customHeight="1">
      <c r="A29" s="95" t="s">
        <v>137</v>
      </c>
      <c r="B29" s="403"/>
      <c r="C29" s="152" t="s">
        <v>145</v>
      </c>
      <c r="D29" s="161">
        <f t="shared" si="5"/>
        <v>0</v>
      </c>
      <c r="E29" s="107"/>
      <c r="F29" s="107"/>
      <c r="G29" s="107"/>
      <c r="H29" s="107"/>
      <c r="I29" s="108" t="s">
        <v>46</v>
      </c>
      <c r="J29" s="107"/>
      <c r="K29" s="173" t="s">
        <v>46</v>
      </c>
      <c r="L29" s="207">
        <f t="shared" si="3"/>
        <v>0</v>
      </c>
      <c r="M29" s="208">
        <f t="shared" si="4"/>
        <v>0</v>
      </c>
      <c r="N29" s="14"/>
    </row>
    <row r="30" spans="1:14" ht="19.5" customHeight="1">
      <c r="A30" s="95" t="s">
        <v>405</v>
      </c>
      <c r="B30" s="404"/>
      <c r="C30" s="152" t="s">
        <v>146</v>
      </c>
      <c r="D30" s="161">
        <f t="shared" si="5"/>
        <v>5000</v>
      </c>
      <c r="E30" s="107">
        <v>5000</v>
      </c>
      <c r="F30" s="107"/>
      <c r="G30" s="107"/>
      <c r="H30" s="107"/>
      <c r="I30" s="108" t="s">
        <v>46</v>
      </c>
      <c r="J30" s="107"/>
      <c r="K30" s="173" t="s">
        <v>46</v>
      </c>
      <c r="L30" s="207">
        <f t="shared" si="3"/>
        <v>5000</v>
      </c>
      <c r="M30" s="208">
        <f t="shared" si="4"/>
        <v>5000</v>
      </c>
      <c r="N30" s="14"/>
    </row>
    <row r="31" spans="1:14" ht="19.5" customHeight="1">
      <c r="A31" s="95" t="s">
        <v>100</v>
      </c>
      <c r="B31" s="94">
        <v>240</v>
      </c>
      <c r="C31" s="153" t="s">
        <v>391</v>
      </c>
      <c r="D31" s="161">
        <f t="shared" si="5"/>
        <v>0</v>
      </c>
      <c r="E31" s="107"/>
      <c r="F31" s="107"/>
      <c r="G31" s="107"/>
      <c r="H31" s="107"/>
      <c r="I31" s="108" t="s">
        <v>46</v>
      </c>
      <c r="J31" s="107"/>
      <c r="K31" s="173" t="s">
        <v>46</v>
      </c>
      <c r="L31" s="207">
        <f t="shared" si="3"/>
        <v>0</v>
      </c>
      <c r="M31" s="208">
        <f t="shared" si="4"/>
        <v>0</v>
      </c>
      <c r="N31" s="52"/>
    </row>
    <row r="32" spans="1:14" ht="24.75" customHeight="1">
      <c r="A32" s="95" t="s">
        <v>56</v>
      </c>
      <c r="B32" s="94">
        <v>250</v>
      </c>
      <c r="C32" s="153" t="s">
        <v>392</v>
      </c>
      <c r="D32" s="161">
        <f t="shared" si="5"/>
        <v>0</v>
      </c>
      <c r="E32" s="107"/>
      <c r="F32" s="107"/>
      <c r="G32" s="107"/>
      <c r="H32" s="107"/>
      <c r="I32" s="108" t="s">
        <v>46</v>
      </c>
      <c r="J32" s="107"/>
      <c r="K32" s="173" t="s">
        <v>46</v>
      </c>
      <c r="L32" s="207">
        <f t="shared" si="3"/>
        <v>0</v>
      </c>
      <c r="M32" s="208">
        <f t="shared" si="4"/>
        <v>0</v>
      </c>
      <c r="N32" s="14"/>
    </row>
    <row r="33" spans="1:14" ht="40.5" customHeight="1" thickBot="1">
      <c r="A33" s="149" t="s">
        <v>148</v>
      </c>
      <c r="B33" s="150">
        <v>260</v>
      </c>
      <c r="C33" s="156" t="s">
        <v>46</v>
      </c>
      <c r="D33" s="166">
        <f t="shared" si="5"/>
        <v>2134579</v>
      </c>
      <c r="E33" s="151">
        <f>'225-340'!O45</f>
        <v>1077128</v>
      </c>
      <c r="F33" s="151">
        <v>148451</v>
      </c>
      <c r="G33" s="151">
        <v>54000</v>
      </c>
      <c r="H33" s="151"/>
      <c r="I33" s="151" t="s">
        <v>46</v>
      </c>
      <c r="J33" s="151">
        <v>855000</v>
      </c>
      <c r="K33" s="176" t="s">
        <v>46</v>
      </c>
      <c r="L33" s="207">
        <f>D33-D40</f>
        <v>2134579</v>
      </c>
      <c r="M33" s="208">
        <f t="shared" si="4"/>
        <v>2134579</v>
      </c>
      <c r="N33" s="14"/>
    </row>
    <row r="34" spans="1:14" s="246" customFormat="1" ht="19.5" customHeight="1">
      <c r="A34" s="139" t="s">
        <v>57</v>
      </c>
      <c r="B34" s="140">
        <v>300</v>
      </c>
      <c r="C34" s="157" t="s">
        <v>46</v>
      </c>
      <c r="D34" s="167">
        <f t="shared" si="5"/>
        <v>0</v>
      </c>
      <c r="E34" s="141">
        <f>E35</f>
        <v>0</v>
      </c>
      <c r="F34" s="141">
        <f>F35</f>
        <v>0</v>
      </c>
      <c r="G34" s="141">
        <f>G35</f>
        <v>0</v>
      </c>
      <c r="H34" s="141">
        <f>H35</f>
        <v>0</v>
      </c>
      <c r="I34" s="141" t="s">
        <v>1</v>
      </c>
      <c r="J34" s="141">
        <f>J35</f>
        <v>0</v>
      </c>
      <c r="K34" s="177" t="s">
        <v>46</v>
      </c>
      <c r="L34" s="213">
        <f>SUM(L35:L36)</f>
        <v>0</v>
      </c>
      <c r="M34" s="214">
        <f>SUM(M35:M36)</f>
        <v>0</v>
      </c>
      <c r="N34" s="69"/>
    </row>
    <row r="35" spans="1:14" s="70" customFormat="1" ht="19.5" customHeight="1">
      <c r="A35" s="142" t="s">
        <v>58</v>
      </c>
      <c r="B35" s="96">
        <v>310</v>
      </c>
      <c r="C35" s="296" t="s">
        <v>393</v>
      </c>
      <c r="D35" s="161">
        <f t="shared" si="5"/>
        <v>0</v>
      </c>
      <c r="E35" s="111"/>
      <c r="F35" s="111"/>
      <c r="G35" s="111">
        <f>SUM(G36:G36)</f>
        <v>0</v>
      </c>
      <c r="H35" s="111">
        <f>SUM(H36:H36)</f>
        <v>0</v>
      </c>
      <c r="I35" s="111" t="s">
        <v>1</v>
      </c>
      <c r="J35" s="111">
        <f>SUM(J36:J36)</f>
        <v>0</v>
      </c>
      <c r="K35" s="173" t="s">
        <v>46</v>
      </c>
      <c r="L35" s="207">
        <f>D35</f>
        <v>0</v>
      </c>
      <c r="M35" s="208">
        <f t="shared" si="4"/>
        <v>0</v>
      </c>
      <c r="N35" s="69"/>
    </row>
    <row r="36" spans="1:14" s="70" customFormat="1" ht="19.5" customHeight="1">
      <c r="A36" s="143" t="s">
        <v>147</v>
      </c>
      <c r="B36" s="123">
        <v>320</v>
      </c>
      <c r="C36" s="296" t="s">
        <v>393</v>
      </c>
      <c r="D36" s="168">
        <f aca="true" t="shared" si="6" ref="D36:D41">SUM(E36:K36)</f>
        <v>0</v>
      </c>
      <c r="E36" s="111"/>
      <c r="F36" s="111"/>
      <c r="G36" s="111"/>
      <c r="H36" s="111"/>
      <c r="I36" s="108" t="s">
        <v>46</v>
      </c>
      <c r="J36" s="111"/>
      <c r="K36" s="173" t="s">
        <v>46</v>
      </c>
      <c r="L36" s="207">
        <f>D36</f>
        <v>0</v>
      </c>
      <c r="M36" s="208">
        <f t="shared" si="4"/>
        <v>0</v>
      </c>
      <c r="N36" s="69"/>
    </row>
    <row r="37" spans="1:14" s="68" customFormat="1" ht="19.5" customHeight="1">
      <c r="A37" s="144" t="s">
        <v>59</v>
      </c>
      <c r="B37" s="93">
        <v>400</v>
      </c>
      <c r="C37" s="158"/>
      <c r="D37" s="169">
        <f t="shared" si="6"/>
        <v>0</v>
      </c>
      <c r="E37" s="110">
        <f>SUM(E38:E39)</f>
        <v>0</v>
      </c>
      <c r="F37" s="110">
        <f>SUM(F38:F39)</f>
        <v>0</v>
      </c>
      <c r="G37" s="110">
        <f>SUM(G38:G39)</f>
        <v>0</v>
      </c>
      <c r="H37" s="110">
        <f>SUM(H38:H39)</f>
        <v>0</v>
      </c>
      <c r="I37" s="110" t="s">
        <v>1</v>
      </c>
      <c r="J37" s="110">
        <f>SUM(J38:J39)</f>
        <v>0</v>
      </c>
      <c r="K37" s="178" t="s">
        <v>1</v>
      </c>
      <c r="L37" s="215"/>
      <c r="M37" s="216"/>
      <c r="N37" s="67"/>
    </row>
    <row r="38" spans="1:14" ht="19.5" customHeight="1">
      <c r="A38" s="145" t="s">
        <v>60</v>
      </c>
      <c r="B38" s="97">
        <v>410</v>
      </c>
      <c r="C38" s="297" t="s">
        <v>394</v>
      </c>
      <c r="D38" s="165">
        <f t="shared" si="6"/>
        <v>0</v>
      </c>
      <c r="E38" s="106"/>
      <c r="F38" s="106"/>
      <c r="G38" s="106"/>
      <c r="H38" s="106"/>
      <c r="I38" s="124" t="s">
        <v>46</v>
      </c>
      <c r="J38" s="106"/>
      <c r="K38" s="175" t="s">
        <v>46</v>
      </c>
      <c r="L38" s="207">
        <f>D38</f>
        <v>0</v>
      </c>
      <c r="M38" s="208">
        <f t="shared" si="4"/>
        <v>0</v>
      </c>
      <c r="N38" s="14"/>
    </row>
    <row r="39" spans="1:14" ht="19.5" customHeight="1" thickBot="1">
      <c r="A39" s="146" t="s">
        <v>61</v>
      </c>
      <c r="B39" s="147">
        <v>420</v>
      </c>
      <c r="C39" s="298" t="s">
        <v>394</v>
      </c>
      <c r="D39" s="170">
        <f t="shared" si="6"/>
        <v>0</v>
      </c>
      <c r="E39" s="148"/>
      <c r="F39" s="148"/>
      <c r="G39" s="148"/>
      <c r="H39" s="148"/>
      <c r="I39" s="148" t="s">
        <v>46</v>
      </c>
      <c r="J39" s="148"/>
      <c r="K39" s="179" t="s">
        <v>46</v>
      </c>
      <c r="L39" s="207">
        <f>D39</f>
        <v>0</v>
      </c>
      <c r="M39" s="208">
        <f t="shared" si="4"/>
        <v>0</v>
      </c>
      <c r="N39" s="14"/>
    </row>
    <row r="40" spans="1:14" s="83" customFormat="1" ht="19.5" customHeight="1" thickBot="1">
      <c r="A40" s="228" t="s">
        <v>62</v>
      </c>
      <c r="B40" s="229">
        <v>500</v>
      </c>
      <c r="C40" s="230" t="s">
        <v>46</v>
      </c>
      <c r="D40" s="258">
        <f>SUM(E40:K40)</f>
        <v>0</v>
      </c>
      <c r="E40" s="259"/>
      <c r="F40" s="259">
        <v>0</v>
      </c>
      <c r="G40" s="259"/>
      <c r="H40" s="259"/>
      <c r="I40" s="232" t="s">
        <v>1</v>
      </c>
      <c r="J40" s="232"/>
      <c r="K40" s="233" t="s">
        <v>1</v>
      </c>
      <c r="L40" s="234">
        <v>0</v>
      </c>
      <c r="M40" s="235">
        <f t="shared" si="4"/>
        <v>0</v>
      </c>
      <c r="N40" s="247"/>
    </row>
    <row r="41" spans="1:14" s="83" customFormat="1" ht="19.5" customHeight="1" thickBot="1">
      <c r="A41" s="248" t="s">
        <v>63</v>
      </c>
      <c r="B41" s="249">
        <v>600</v>
      </c>
      <c r="C41" s="250" t="s">
        <v>46</v>
      </c>
      <c r="D41" s="260">
        <f t="shared" si="6"/>
        <v>-1150401.63</v>
      </c>
      <c r="E41" s="261">
        <f>E40+E9-E18</f>
        <v>-1150401.63</v>
      </c>
      <c r="F41" s="261">
        <f>F40+F9-F18</f>
        <v>0</v>
      </c>
      <c r="G41" s="261">
        <f>G40+G9-G18</f>
        <v>0</v>
      </c>
      <c r="H41" s="261">
        <f>H40+H9-H18</f>
        <v>0</v>
      </c>
      <c r="I41" s="251" t="s">
        <v>1</v>
      </c>
      <c r="J41" s="251">
        <f>J40+J9-J18</f>
        <v>0</v>
      </c>
      <c r="K41" s="252" t="s">
        <v>1</v>
      </c>
      <c r="L41" s="253">
        <v>0</v>
      </c>
      <c r="M41" s="254">
        <v>0</v>
      </c>
      <c r="N41" s="247"/>
    </row>
    <row r="42" ht="12.75"/>
    <row r="43" ht="12.75"/>
    <row r="44" spans="1:13" s="77" customFormat="1" ht="19.5">
      <c r="A44" s="418" t="s">
        <v>103</v>
      </c>
      <c r="B44" s="418"/>
      <c r="C44" s="418"/>
      <c r="D44" s="418"/>
      <c r="E44" s="418"/>
      <c r="F44" s="418"/>
      <c r="G44" s="187" t="str">
        <f>F1</f>
        <v>2018 год и на плановый период 2019 и 2020 гг.</v>
      </c>
      <c r="H44" s="187"/>
      <c r="I44" s="187"/>
      <c r="J44" s="188"/>
      <c r="K44" s="71"/>
      <c r="L44" s="71"/>
      <c r="M44" s="71"/>
    </row>
    <row r="45" spans="1:13" ht="13.5" thickBot="1">
      <c r="A45" s="134"/>
      <c r="B45"/>
      <c r="D45"/>
      <c r="E45"/>
      <c r="F45"/>
      <c r="G45"/>
      <c r="H45"/>
      <c r="I45"/>
      <c r="J45" s="119"/>
      <c r="K45" s="56"/>
      <c r="L45" s="56"/>
      <c r="M45" s="57"/>
    </row>
    <row r="46" spans="1:13" ht="31.5" customHeight="1" thickBot="1">
      <c r="A46" s="405" t="s">
        <v>7</v>
      </c>
      <c r="B46" s="420" t="s">
        <v>41</v>
      </c>
      <c r="C46" s="425" t="s">
        <v>72</v>
      </c>
      <c r="D46" s="383" t="s">
        <v>69</v>
      </c>
      <c r="E46" s="408"/>
      <c r="F46" s="408"/>
      <c r="G46" s="408"/>
      <c r="H46" s="408"/>
      <c r="I46" s="408"/>
      <c r="J46" s="408"/>
      <c r="K46" s="408"/>
      <c r="L46" s="408"/>
      <c r="M46" s="384"/>
    </row>
    <row r="47" spans="1:13" ht="13.5" thickBot="1">
      <c r="A47" s="406"/>
      <c r="B47" s="421"/>
      <c r="C47" s="426"/>
      <c r="D47" s="409" t="s">
        <v>70</v>
      </c>
      <c r="E47" s="410"/>
      <c r="F47" s="411"/>
      <c r="G47" s="383" t="s">
        <v>9</v>
      </c>
      <c r="H47" s="408"/>
      <c r="I47" s="408"/>
      <c r="J47" s="408"/>
      <c r="K47" s="408"/>
      <c r="L47" s="408"/>
      <c r="M47" s="384"/>
    </row>
    <row r="48" spans="1:13" ht="110.25" customHeight="1">
      <c r="A48" s="406"/>
      <c r="B48" s="421"/>
      <c r="C48" s="426"/>
      <c r="D48" s="412"/>
      <c r="E48" s="419"/>
      <c r="F48" s="414"/>
      <c r="G48" s="409" t="s">
        <v>98</v>
      </c>
      <c r="H48" s="410"/>
      <c r="I48" s="411"/>
      <c r="J48" s="409" t="s">
        <v>99</v>
      </c>
      <c r="K48" s="410"/>
      <c r="L48" s="410"/>
      <c r="M48" s="411"/>
    </row>
    <row r="49" spans="1:13" ht="31.5" customHeight="1">
      <c r="A49" s="406"/>
      <c r="B49" s="421"/>
      <c r="C49" s="426"/>
      <c r="D49" s="412"/>
      <c r="E49" s="419"/>
      <c r="F49" s="414"/>
      <c r="G49" s="412"/>
      <c r="H49" s="413"/>
      <c r="I49" s="414"/>
      <c r="J49" s="412"/>
      <c r="K49" s="413"/>
      <c r="L49" s="413"/>
      <c r="M49" s="414"/>
    </row>
    <row r="50" spans="1:13" ht="31.5" customHeight="1">
      <c r="A50" s="406"/>
      <c r="B50" s="421"/>
      <c r="C50" s="426"/>
      <c r="D50" s="412"/>
      <c r="E50" s="419"/>
      <c r="F50" s="414"/>
      <c r="G50" s="412"/>
      <c r="H50" s="413"/>
      <c r="I50" s="414"/>
      <c r="J50" s="412"/>
      <c r="K50" s="413"/>
      <c r="L50" s="413"/>
      <c r="M50" s="414"/>
    </row>
    <row r="51" spans="1:13" ht="13.5" thickBot="1">
      <c r="A51" s="406"/>
      <c r="B51" s="421"/>
      <c r="C51" s="426"/>
      <c r="D51" s="415"/>
      <c r="E51" s="416"/>
      <c r="F51" s="417"/>
      <c r="G51" s="415"/>
      <c r="H51" s="416"/>
      <c r="I51" s="417"/>
      <c r="J51" s="415"/>
      <c r="K51" s="416"/>
      <c r="L51" s="416"/>
      <c r="M51" s="417"/>
    </row>
    <row r="52" spans="1:13" ht="39" customHeight="1">
      <c r="A52" s="406"/>
      <c r="B52" s="421"/>
      <c r="C52" s="426"/>
      <c r="D52" s="405" t="s">
        <v>406</v>
      </c>
      <c r="E52" s="405" t="s">
        <v>407</v>
      </c>
      <c r="F52" s="405" t="s">
        <v>408</v>
      </c>
      <c r="G52" s="405" t="s">
        <v>406</v>
      </c>
      <c r="H52" s="405" t="s">
        <v>407</v>
      </c>
      <c r="I52" s="405" t="s">
        <v>408</v>
      </c>
      <c r="J52" s="409" t="s">
        <v>406</v>
      </c>
      <c r="K52" s="411"/>
      <c r="L52" s="430" t="s">
        <v>409</v>
      </c>
      <c r="M52" s="405" t="s">
        <v>410</v>
      </c>
    </row>
    <row r="53" spans="1:13" ht="12.75">
      <c r="A53" s="406"/>
      <c r="B53" s="421"/>
      <c r="C53" s="426"/>
      <c r="D53" s="406"/>
      <c r="E53" s="406"/>
      <c r="F53" s="406"/>
      <c r="G53" s="406"/>
      <c r="H53" s="406"/>
      <c r="I53" s="406"/>
      <c r="J53" s="412"/>
      <c r="K53" s="414"/>
      <c r="L53" s="431"/>
      <c r="M53" s="406"/>
    </row>
    <row r="54" spans="1:13" ht="12.75">
      <c r="A54" s="406"/>
      <c r="B54" s="421"/>
      <c r="C54" s="426"/>
      <c r="D54" s="406"/>
      <c r="E54" s="406"/>
      <c r="F54" s="406"/>
      <c r="G54" s="406"/>
      <c r="H54" s="406"/>
      <c r="I54" s="406"/>
      <c r="J54" s="412"/>
      <c r="K54" s="414"/>
      <c r="L54" s="431"/>
      <c r="M54" s="406"/>
    </row>
    <row r="55" spans="1:13" ht="13.5" thickBot="1">
      <c r="A55" s="407"/>
      <c r="B55" s="422"/>
      <c r="C55" s="427"/>
      <c r="D55" s="407"/>
      <c r="E55" s="407"/>
      <c r="F55" s="407"/>
      <c r="G55" s="407"/>
      <c r="H55" s="407"/>
      <c r="I55" s="407"/>
      <c r="J55" s="415"/>
      <c r="K55" s="417"/>
      <c r="L55" s="432"/>
      <c r="M55" s="407"/>
    </row>
    <row r="56" spans="1:13" s="43" customFormat="1" ht="13.5" thickBot="1">
      <c r="A56" s="4">
        <v>1</v>
      </c>
      <c r="B56" s="58">
        <v>2</v>
      </c>
      <c r="C56" s="113" t="s">
        <v>130</v>
      </c>
      <c r="D56" s="4">
        <v>4</v>
      </c>
      <c r="E56" s="4">
        <v>5</v>
      </c>
      <c r="F56" s="4">
        <v>6</v>
      </c>
      <c r="G56" s="4">
        <v>7</v>
      </c>
      <c r="H56" s="4">
        <v>8</v>
      </c>
      <c r="I56" s="4">
        <v>9</v>
      </c>
      <c r="J56" s="383">
        <v>10</v>
      </c>
      <c r="K56" s="384"/>
      <c r="L56" s="48">
        <v>11</v>
      </c>
      <c r="M56" s="4">
        <v>12</v>
      </c>
    </row>
    <row r="57" spans="1:13" ht="26.25" thickBot="1">
      <c r="A57" s="99" t="s">
        <v>75</v>
      </c>
      <c r="B57" s="78" t="s">
        <v>76</v>
      </c>
      <c r="C57" s="114" t="s">
        <v>46</v>
      </c>
      <c r="D57" s="79">
        <f>G57</f>
        <v>2134579</v>
      </c>
      <c r="E57" s="79">
        <f>H57</f>
        <v>2080579</v>
      </c>
      <c r="F57" s="79">
        <f>I57</f>
        <v>2080579</v>
      </c>
      <c r="G57" s="79">
        <f>G59+G60</f>
        <v>2134579</v>
      </c>
      <c r="H57" s="79">
        <f>H59+H60</f>
        <v>2080579</v>
      </c>
      <c r="I57" s="79">
        <f>I59+I60</f>
        <v>2080579</v>
      </c>
      <c r="J57" s="428" t="s">
        <v>1</v>
      </c>
      <c r="K57" s="429">
        <f>K59+K60</f>
        <v>0</v>
      </c>
      <c r="L57" s="80" t="s">
        <v>1</v>
      </c>
      <c r="M57" s="79" t="s">
        <v>1</v>
      </c>
    </row>
    <row r="58" spans="1:13" ht="13.5" thickBot="1">
      <c r="A58" s="100" t="s">
        <v>9</v>
      </c>
      <c r="B58" s="53"/>
      <c r="C58" s="130"/>
      <c r="D58" s="103"/>
      <c r="E58" s="103"/>
      <c r="F58" s="103"/>
      <c r="G58" s="103"/>
      <c r="H58" s="103"/>
      <c r="I58" s="103"/>
      <c r="J58" s="120"/>
      <c r="K58" s="103"/>
      <c r="L58" s="103"/>
      <c r="M58" s="101"/>
    </row>
    <row r="59" spans="1:13" ht="39" thickBot="1">
      <c r="A59" s="50" t="s">
        <v>79</v>
      </c>
      <c r="B59" s="58" t="s">
        <v>77</v>
      </c>
      <c r="C59" s="115" t="s">
        <v>46</v>
      </c>
      <c r="D59" s="59">
        <f aca="true" t="shared" si="7" ref="D59:F60">G59</f>
        <v>0</v>
      </c>
      <c r="E59" s="59">
        <f t="shared" si="7"/>
        <v>0</v>
      </c>
      <c r="F59" s="59">
        <f t="shared" si="7"/>
        <v>0</v>
      </c>
      <c r="G59" s="316">
        <v>0</v>
      </c>
      <c r="H59" s="316">
        <v>0</v>
      </c>
      <c r="I59" s="316">
        <v>0</v>
      </c>
      <c r="J59" s="423" t="s">
        <v>1</v>
      </c>
      <c r="K59" s="424"/>
      <c r="L59" s="54" t="s">
        <v>1</v>
      </c>
      <c r="M59" s="59" t="s">
        <v>1</v>
      </c>
    </row>
    <row r="60" spans="1:13" ht="26.25" thickBot="1">
      <c r="A60" s="42" t="s">
        <v>71</v>
      </c>
      <c r="B60" s="55" t="s">
        <v>78</v>
      </c>
      <c r="C60" s="315" t="s">
        <v>399</v>
      </c>
      <c r="D60" s="59">
        <f t="shared" si="7"/>
        <v>2134579</v>
      </c>
      <c r="E60" s="59">
        <f>H60</f>
        <v>2080579</v>
      </c>
      <c r="F60" s="59">
        <f t="shared" si="7"/>
        <v>2080579</v>
      </c>
      <c r="G60" s="316">
        <f>D33</f>
        <v>2134579</v>
      </c>
      <c r="H60" s="316">
        <f>E33+F33+J33</f>
        <v>2080579</v>
      </c>
      <c r="I60" s="316">
        <f>H60</f>
        <v>2080579</v>
      </c>
      <c r="J60" s="423" t="s">
        <v>1</v>
      </c>
      <c r="K60" s="424"/>
      <c r="L60" s="54" t="s">
        <v>1</v>
      </c>
      <c r="M60" s="59" t="s">
        <v>1</v>
      </c>
    </row>
    <row r="61" ht="12.75"/>
    <row r="62" ht="12.75"/>
    <row r="63" spans="1:13" ht="19.5">
      <c r="A63" s="388" t="s">
        <v>112</v>
      </c>
      <c r="B63" s="388"/>
      <c r="C63" s="388"/>
      <c r="D63" s="388"/>
      <c r="E63" s="388"/>
      <c r="F63" s="388"/>
      <c r="G63" s="388"/>
      <c r="H63" s="378" t="s">
        <v>411</v>
      </c>
      <c r="I63" s="378"/>
      <c r="J63" s="189"/>
      <c r="K63" s="189"/>
      <c r="L63" s="189"/>
      <c r="M63" s="84"/>
    </row>
    <row r="64" spans="1:8" ht="16.5" thickBot="1">
      <c r="A64" s="391" t="s">
        <v>113</v>
      </c>
      <c r="B64" s="391"/>
      <c r="C64" s="391"/>
      <c r="D64" s="391"/>
      <c r="E64" s="391"/>
      <c r="F64" s="391"/>
      <c r="G64" s="391"/>
      <c r="H64" s="190" t="s">
        <v>114</v>
      </c>
    </row>
    <row r="65" spans="1:8" ht="39.75" customHeight="1" thickBot="1">
      <c r="A65" s="50" t="s">
        <v>7</v>
      </c>
      <c r="B65" s="49" t="s">
        <v>41</v>
      </c>
      <c r="C65" s="392" t="s">
        <v>106</v>
      </c>
      <c r="D65" s="393"/>
      <c r="E65" s="394"/>
      <c r="F65"/>
      <c r="G65"/>
      <c r="H65"/>
    </row>
    <row r="66" spans="1:8" ht="19.5" customHeight="1" thickBot="1">
      <c r="A66" s="42" t="s">
        <v>62</v>
      </c>
      <c r="B66" s="82" t="s">
        <v>115</v>
      </c>
      <c r="C66" s="380"/>
      <c r="D66" s="381"/>
      <c r="E66" s="382"/>
      <c r="F66"/>
      <c r="G66"/>
      <c r="H66"/>
    </row>
    <row r="67" spans="1:8" ht="19.5" customHeight="1" thickBot="1">
      <c r="A67" s="42" t="s">
        <v>63</v>
      </c>
      <c r="B67" s="82" t="s">
        <v>116</v>
      </c>
      <c r="C67" s="380">
        <f>C66+C68-C70</f>
        <v>0</v>
      </c>
      <c r="D67" s="381"/>
      <c r="E67" s="382"/>
      <c r="F67"/>
      <c r="G67"/>
      <c r="H67"/>
    </row>
    <row r="68" spans="1:8" ht="19.5" customHeight="1" thickBot="1">
      <c r="A68" s="42" t="s">
        <v>107</v>
      </c>
      <c r="B68" s="82" t="s">
        <v>117</v>
      </c>
      <c r="C68" s="380"/>
      <c r="D68" s="381"/>
      <c r="E68" s="382"/>
      <c r="F68"/>
      <c r="G68"/>
      <c r="H68"/>
    </row>
    <row r="69" spans="1:8" ht="19.5" customHeight="1" thickBot="1">
      <c r="A69" s="42"/>
      <c r="B69" s="82"/>
      <c r="C69" s="380"/>
      <c r="D69" s="381"/>
      <c r="E69" s="382"/>
      <c r="F69"/>
      <c r="G69"/>
      <c r="H69"/>
    </row>
    <row r="70" spans="1:8" ht="19.5" customHeight="1" thickBot="1">
      <c r="A70" s="42" t="s">
        <v>108</v>
      </c>
      <c r="B70" s="82" t="s">
        <v>118</v>
      </c>
      <c r="C70" s="380"/>
      <c r="D70" s="381"/>
      <c r="E70" s="382"/>
      <c r="F70"/>
      <c r="G70"/>
      <c r="H70"/>
    </row>
    <row r="71" spans="1:8" ht="12.75">
      <c r="A71" s="135"/>
      <c r="B71"/>
      <c r="D71"/>
      <c r="E71"/>
      <c r="F71"/>
      <c r="G71"/>
      <c r="H71"/>
    </row>
    <row r="72" spans="1:8" ht="39">
      <c r="A72" s="205" t="s">
        <v>120</v>
      </c>
      <c r="B72"/>
      <c r="D72"/>
      <c r="E72"/>
      <c r="F72"/>
      <c r="G72"/>
      <c r="H72"/>
    </row>
    <row r="73" spans="1:8" ht="13.5" thickBot="1">
      <c r="A73" s="135"/>
      <c r="B73"/>
      <c r="D73"/>
      <c r="E73"/>
      <c r="F73"/>
      <c r="G73"/>
      <c r="H73"/>
    </row>
    <row r="74" spans="1:8" ht="31.5" customHeight="1" thickBot="1">
      <c r="A74" s="389" t="s">
        <v>7</v>
      </c>
      <c r="B74" s="390"/>
      <c r="C74" s="392" t="s">
        <v>41</v>
      </c>
      <c r="D74" s="394"/>
      <c r="E74" s="389" t="s">
        <v>109</v>
      </c>
      <c r="F74" s="397"/>
      <c r="G74" s="397"/>
      <c r="H74" s="390"/>
    </row>
    <row r="75" spans="1:8" ht="27.75" customHeight="1" thickBot="1">
      <c r="A75" s="389" t="s">
        <v>110</v>
      </c>
      <c r="B75" s="390"/>
      <c r="C75" s="395" t="s">
        <v>115</v>
      </c>
      <c r="D75" s="396"/>
      <c r="E75" s="385"/>
      <c r="F75" s="386"/>
      <c r="G75" s="386"/>
      <c r="H75" s="387"/>
    </row>
    <row r="76" spans="1:8" ht="75" customHeight="1" thickBot="1">
      <c r="A76" s="389" t="s">
        <v>119</v>
      </c>
      <c r="B76" s="390"/>
      <c r="C76" s="395" t="s">
        <v>116</v>
      </c>
      <c r="D76" s="396"/>
      <c r="E76" s="398"/>
      <c r="F76" s="399"/>
      <c r="G76" s="399"/>
      <c r="H76" s="400"/>
    </row>
    <row r="77" spans="1:8" ht="37.5" customHeight="1" thickBot="1">
      <c r="A77" s="389" t="s">
        <v>111</v>
      </c>
      <c r="B77" s="390"/>
      <c r="C77" s="395" t="s">
        <v>117</v>
      </c>
      <c r="D77" s="396"/>
      <c r="E77" s="385"/>
      <c r="F77" s="386"/>
      <c r="G77" s="386"/>
      <c r="H77" s="387"/>
    </row>
    <row r="78" spans="1:8" ht="15.75">
      <c r="A78" s="14"/>
      <c r="B78" s="85"/>
      <c r="C78" s="131"/>
      <c r="D78" s="85"/>
      <c r="E78" s="85"/>
      <c r="F78" s="379"/>
      <c r="G78" s="379"/>
      <c r="H78" s="86"/>
    </row>
    <row r="79" spans="1:13" ht="26.25" customHeight="1" thickBot="1">
      <c r="A79" s="373" t="s">
        <v>121</v>
      </c>
      <c r="B79" s="373"/>
      <c r="C79" s="373"/>
      <c r="D79" s="373"/>
      <c r="E79" s="373"/>
      <c r="F79" s="22"/>
      <c r="G79" s="22"/>
      <c r="I79" s="89"/>
      <c r="J79" s="374" t="s">
        <v>123</v>
      </c>
      <c r="K79" s="374"/>
      <c r="L79" s="374"/>
      <c r="M79" s="374"/>
    </row>
    <row r="80" spans="1:13" ht="21" customHeight="1">
      <c r="A80" s="136"/>
      <c r="B80" s="91"/>
      <c r="C80" s="116"/>
      <c r="D80" s="401"/>
      <c r="E80" s="401"/>
      <c r="F80" s="22"/>
      <c r="G80" s="22"/>
      <c r="I80" s="88" t="s">
        <v>2</v>
      </c>
      <c r="J80" s="375" t="s">
        <v>3</v>
      </c>
      <c r="K80" s="375"/>
      <c r="L80" s="375"/>
      <c r="M80" s="375"/>
    </row>
    <row r="81" spans="1:13" ht="20.25" customHeight="1" thickBot="1">
      <c r="A81" s="136" t="s">
        <v>122</v>
      </c>
      <c r="B81" s="91"/>
      <c r="C81" s="116"/>
      <c r="D81" s="92"/>
      <c r="E81" s="92"/>
      <c r="F81" s="22"/>
      <c r="G81" s="22"/>
      <c r="I81" s="89"/>
      <c r="J81" s="374" t="s">
        <v>380</v>
      </c>
      <c r="K81" s="374"/>
      <c r="L81" s="374"/>
      <c r="M81" s="374"/>
    </row>
    <row r="82" spans="1:13" ht="19.5" customHeight="1">
      <c r="A82" s="137"/>
      <c r="B82" s="87"/>
      <c r="C82" s="116"/>
      <c r="D82" s="375"/>
      <c r="E82" s="375"/>
      <c r="F82" s="22"/>
      <c r="G82" s="22"/>
      <c r="I82" s="88" t="s">
        <v>2</v>
      </c>
      <c r="J82" s="375" t="s">
        <v>3</v>
      </c>
      <c r="K82" s="375"/>
      <c r="L82" s="375"/>
      <c r="M82" s="375"/>
    </row>
    <row r="83" spans="1:13" ht="16.5" customHeight="1" thickBot="1">
      <c r="A83" s="137"/>
      <c r="B83" s="87"/>
      <c r="C83" s="116"/>
      <c r="D83" s="376"/>
      <c r="E83" s="376"/>
      <c r="F83" s="22"/>
      <c r="G83" s="22"/>
      <c r="I83" s="89"/>
      <c r="J83" s="374" t="s">
        <v>413</v>
      </c>
      <c r="K83" s="374"/>
      <c r="L83" s="374"/>
      <c r="M83" s="374"/>
    </row>
    <row r="84" spans="1:13" ht="22.5" customHeight="1">
      <c r="A84" s="137"/>
      <c r="B84" s="87"/>
      <c r="C84" s="116"/>
      <c r="D84" s="375"/>
      <c r="E84" s="375"/>
      <c r="F84" s="22"/>
      <c r="G84" s="22"/>
      <c r="I84" s="88" t="s">
        <v>2</v>
      </c>
      <c r="J84" s="375" t="s">
        <v>3</v>
      </c>
      <c r="K84" s="375"/>
      <c r="L84" s="375"/>
      <c r="M84" s="375"/>
    </row>
    <row r="85" spans="1:13" ht="17.25" customHeight="1" thickBot="1">
      <c r="A85" s="138">
        <f>'пфхд прил1'!F12</f>
        <v>43097</v>
      </c>
      <c r="B85" s="7"/>
      <c r="C85" s="116"/>
      <c r="D85" s="376"/>
      <c r="E85" s="376"/>
      <c r="F85" s="22"/>
      <c r="G85" s="22"/>
      <c r="I85" s="89"/>
      <c r="J85" s="374" t="s">
        <v>412</v>
      </c>
      <c r="K85" s="374"/>
      <c r="L85" s="374"/>
      <c r="M85" s="374"/>
    </row>
    <row r="86" spans="1:13" ht="22.5" customHeight="1">
      <c r="A86" s="2"/>
      <c r="B86" s="1"/>
      <c r="C86" s="116"/>
      <c r="D86" s="375"/>
      <c r="E86" s="375"/>
      <c r="I86" s="88" t="s">
        <v>2</v>
      </c>
      <c r="J86" s="375" t="s">
        <v>3</v>
      </c>
      <c r="K86" s="375"/>
      <c r="L86" s="375"/>
      <c r="M86" s="375"/>
    </row>
    <row r="87" spans="3:5" ht="12.75">
      <c r="C87" s="132"/>
      <c r="D87" s="90"/>
      <c r="E87" s="90"/>
    </row>
  </sheetData>
  <sheetProtection/>
  <mergeCells count="78">
    <mergeCell ref="N21:N23"/>
    <mergeCell ref="E6:F6"/>
    <mergeCell ref="M5:M6"/>
    <mergeCell ref="L5:L6"/>
    <mergeCell ref="E5:K5"/>
    <mergeCell ref="J6:K6"/>
    <mergeCell ref="H6:H7"/>
    <mergeCell ref="I6:I7"/>
    <mergeCell ref="G6:G7"/>
    <mergeCell ref="M52:M55"/>
    <mergeCell ref="L52:L55"/>
    <mergeCell ref="A2:I2"/>
    <mergeCell ref="C4:C7"/>
    <mergeCell ref="D5:D7"/>
    <mergeCell ref="A22:A23"/>
    <mergeCell ref="B21:B23"/>
    <mergeCell ref="A4:A7"/>
    <mergeCell ref="B4:B7"/>
    <mergeCell ref="D4:M4"/>
    <mergeCell ref="B46:B55"/>
    <mergeCell ref="J60:K60"/>
    <mergeCell ref="F52:F55"/>
    <mergeCell ref="H52:H55"/>
    <mergeCell ref="I52:I55"/>
    <mergeCell ref="G52:G55"/>
    <mergeCell ref="C46:C55"/>
    <mergeCell ref="J59:K59"/>
    <mergeCell ref="J57:K57"/>
    <mergeCell ref="J52:K55"/>
    <mergeCell ref="B26:B30"/>
    <mergeCell ref="D52:D55"/>
    <mergeCell ref="G47:M47"/>
    <mergeCell ref="J48:M51"/>
    <mergeCell ref="D46:M46"/>
    <mergeCell ref="E52:E55"/>
    <mergeCell ref="A44:F44"/>
    <mergeCell ref="A46:A55"/>
    <mergeCell ref="D47:F51"/>
    <mergeCell ref="G48:I51"/>
    <mergeCell ref="J86:M86"/>
    <mergeCell ref="D86:E86"/>
    <mergeCell ref="C74:D74"/>
    <mergeCell ref="E74:H74"/>
    <mergeCell ref="C77:D77"/>
    <mergeCell ref="E76:H76"/>
    <mergeCell ref="D84:E84"/>
    <mergeCell ref="D85:E85"/>
    <mergeCell ref="D80:E80"/>
    <mergeCell ref="J84:M84"/>
    <mergeCell ref="A77:B77"/>
    <mergeCell ref="A64:G64"/>
    <mergeCell ref="C65:E65"/>
    <mergeCell ref="C67:E67"/>
    <mergeCell ref="A76:B76"/>
    <mergeCell ref="C76:D76"/>
    <mergeCell ref="C69:E69"/>
    <mergeCell ref="A75:B75"/>
    <mergeCell ref="C75:D75"/>
    <mergeCell ref="E75:H75"/>
    <mergeCell ref="F1:J1"/>
    <mergeCell ref="H63:I63"/>
    <mergeCell ref="F78:G78"/>
    <mergeCell ref="C70:E70"/>
    <mergeCell ref="J56:K56"/>
    <mergeCell ref="E77:H77"/>
    <mergeCell ref="A63:G63"/>
    <mergeCell ref="C68:E68"/>
    <mergeCell ref="A74:B74"/>
    <mergeCell ref="C66:E66"/>
    <mergeCell ref="A79:E79"/>
    <mergeCell ref="J79:M79"/>
    <mergeCell ref="J80:M80"/>
    <mergeCell ref="J85:M85"/>
    <mergeCell ref="D82:E82"/>
    <mergeCell ref="J81:M81"/>
    <mergeCell ref="J83:M83"/>
    <mergeCell ref="J82:M82"/>
    <mergeCell ref="D83:E83"/>
  </mergeCells>
  <printOptions/>
  <pageMargins left="0.75" right="0.75" top="1" bottom="1" header="0.5" footer="0.5"/>
  <pageSetup fitToHeight="1" fitToWidth="1" horizontalDpi="600" verticalDpi="600" orientation="portrait" paperSize="9" scale="3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80" zoomScaleSheetLayoutView="80" zoomScalePageLayoutView="0" workbookViewId="0" topLeftCell="A25">
      <selection activeCell="A48" sqref="A48:J48"/>
    </sheetView>
  </sheetViews>
  <sheetFormatPr defaultColWidth="9.140625" defaultRowHeight="12.75"/>
  <cols>
    <col min="1" max="1" width="43.57421875" style="0" customWidth="1"/>
    <col min="2" max="2" width="25.140625" style="0" customWidth="1"/>
    <col min="3" max="3" width="36.421875" style="0" customWidth="1"/>
    <col min="4" max="4" width="18.8515625" style="0" customWidth="1"/>
    <col min="5" max="5" width="10.421875" style="0" customWidth="1"/>
    <col min="6" max="6" width="17.140625" style="0" customWidth="1"/>
    <col min="7" max="7" width="9.28125" style="269" customWidth="1"/>
    <col min="8" max="8" width="16.00390625" style="0" customWidth="1"/>
    <col min="9" max="9" width="17.421875" style="0" customWidth="1"/>
    <col min="10" max="10" width="15.8515625" style="0" customWidth="1"/>
  </cols>
  <sheetData>
    <row r="1" spans="6:10" ht="26.25" customHeight="1">
      <c r="F1" s="268"/>
      <c r="G1" s="268"/>
      <c r="H1" s="368" t="s">
        <v>328</v>
      </c>
      <c r="I1" s="368"/>
      <c r="J1" s="368"/>
    </row>
    <row r="2" spans="6:10" ht="12.75">
      <c r="F2" s="60"/>
      <c r="G2" s="60"/>
      <c r="H2" s="368" t="s">
        <v>329</v>
      </c>
      <c r="I2" s="368"/>
      <c r="J2" s="368"/>
    </row>
    <row r="3" spans="6:12" ht="58.5" customHeight="1">
      <c r="F3" s="268"/>
      <c r="G3" s="268"/>
      <c r="H3" s="368"/>
      <c r="I3" s="368"/>
      <c r="J3" s="368"/>
      <c r="K3" s="268"/>
      <c r="L3" s="268"/>
    </row>
    <row r="5" spans="6:10" ht="18.75">
      <c r="F5" s="19"/>
      <c r="G5" s="19"/>
      <c r="H5" s="319" t="s">
        <v>13</v>
      </c>
      <c r="I5" s="319"/>
      <c r="J5" s="319"/>
    </row>
    <row r="6" spans="6:10" ht="12.75">
      <c r="F6" s="10"/>
      <c r="G6" s="10"/>
      <c r="H6" s="2"/>
      <c r="I6" s="2"/>
      <c r="J6" s="2"/>
    </row>
    <row r="7" spans="6:10" ht="39.75" customHeight="1">
      <c r="F7" s="28"/>
      <c r="G7" s="28"/>
      <c r="H7" s="480" t="s">
        <v>382</v>
      </c>
      <c r="I7" s="480"/>
      <c r="J7" s="480"/>
    </row>
    <row r="8" spans="6:10" ht="27.75" customHeight="1">
      <c r="F8" s="270"/>
      <c r="G8" s="270"/>
      <c r="H8" s="481" t="s">
        <v>330</v>
      </c>
      <c r="I8" s="481"/>
      <c r="J8" s="481"/>
    </row>
    <row r="9" spans="6:10" ht="12.75">
      <c r="F9" s="10"/>
      <c r="G9" s="10"/>
      <c r="H9" s="2"/>
      <c r="I9" s="2"/>
      <c r="J9" s="2"/>
    </row>
    <row r="10" spans="6:10" ht="16.5" thickBot="1">
      <c r="F10" s="271"/>
      <c r="G10" s="271"/>
      <c r="H10" s="479" t="s">
        <v>383</v>
      </c>
      <c r="I10" s="479"/>
      <c r="J10" s="479"/>
    </row>
    <row r="11" spans="6:10" ht="12.75">
      <c r="F11" s="29"/>
      <c r="G11" s="29"/>
      <c r="H11" s="370" t="s">
        <v>2</v>
      </c>
      <c r="I11" s="370"/>
      <c r="J11" s="295" t="s">
        <v>3</v>
      </c>
    </row>
    <row r="12" spans="1:10" ht="18.75">
      <c r="A12" s="272" t="s">
        <v>331</v>
      </c>
      <c r="B12" s="272"/>
      <c r="C12" s="272"/>
      <c r="D12" s="272"/>
      <c r="F12" s="273"/>
      <c r="G12" s="273"/>
      <c r="H12" s="331">
        <f>G17</f>
        <v>43097</v>
      </c>
      <c r="I12" s="331"/>
      <c r="J12" s="331"/>
    </row>
    <row r="13" spans="1:10" ht="18.75">
      <c r="A13" s="272" t="s">
        <v>332</v>
      </c>
      <c r="C13" s="274" t="s">
        <v>400</v>
      </c>
      <c r="F13" s="29"/>
      <c r="G13" s="29"/>
      <c r="H13" s="318" t="s">
        <v>14</v>
      </c>
      <c r="I13" s="318"/>
      <c r="J13" s="318"/>
    </row>
    <row r="14" ht="18.75" customHeight="1"/>
    <row r="15" spans="1:8" ht="15.75">
      <c r="A15" s="275"/>
      <c r="B15" s="275"/>
      <c r="C15" s="275"/>
      <c r="D15" s="275"/>
      <c r="E15" s="14"/>
      <c r="F15" s="52"/>
      <c r="G15" s="465" t="s">
        <v>4</v>
      </c>
      <c r="H15" s="465"/>
    </row>
    <row r="16" spans="1:8" ht="16.5" customHeight="1">
      <c r="A16" s="277"/>
      <c r="B16" s="458"/>
      <c r="C16" s="458"/>
      <c r="D16" s="458"/>
      <c r="E16" s="459" t="s">
        <v>333</v>
      </c>
      <c r="F16" s="460"/>
      <c r="G16" s="465" t="s">
        <v>334</v>
      </c>
      <c r="H16" s="465"/>
    </row>
    <row r="17" spans="1:8" ht="15.75">
      <c r="A17" s="277"/>
      <c r="B17" s="458"/>
      <c r="C17" s="458"/>
      <c r="D17" s="458"/>
      <c r="E17" s="459" t="s">
        <v>5</v>
      </c>
      <c r="F17" s="460"/>
      <c r="G17" s="472">
        <f>'пфхд прил1'!K18</f>
        <v>43097</v>
      </c>
      <c r="H17" s="472"/>
    </row>
    <row r="18" spans="1:8" ht="18" customHeight="1">
      <c r="A18" s="328" t="s">
        <v>335</v>
      </c>
      <c r="B18" s="476" t="s">
        <v>370</v>
      </c>
      <c r="C18" s="476"/>
      <c r="D18" s="476"/>
      <c r="E18" s="459" t="s">
        <v>336</v>
      </c>
      <c r="F18" s="460"/>
      <c r="G18" s="465" t="s">
        <v>337</v>
      </c>
      <c r="H18" s="465"/>
    </row>
    <row r="19" spans="1:8" ht="29.25" customHeight="1">
      <c r="A19" s="328"/>
      <c r="B19" s="477"/>
      <c r="C19" s="477"/>
      <c r="D19" s="477"/>
      <c r="E19" s="459"/>
      <c r="F19" s="460"/>
      <c r="G19" s="465"/>
      <c r="H19" s="465"/>
    </row>
    <row r="20" spans="1:8" ht="33.75" customHeight="1" thickBot="1">
      <c r="A20" s="277"/>
      <c r="B20" s="278" t="s">
        <v>338</v>
      </c>
      <c r="C20" s="264" t="s">
        <v>339</v>
      </c>
      <c r="D20" s="279"/>
      <c r="E20" s="460" t="s">
        <v>340</v>
      </c>
      <c r="F20" s="460"/>
      <c r="G20" s="473"/>
      <c r="H20" s="473"/>
    </row>
    <row r="21" spans="1:8" ht="41.25" customHeight="1" thickBot="1">
      <c r="A21" s="30" t="s">
        <v>341</v>
      </c>
      <c r="B21" s="478" t="s">
        <v>342</v>
      </c>
      <c r="C21" s="478"/>
      <c r="D21" s="478"/>
      <c r="E21" s="459" t="s">
        <v>343</v>
      </c>
      <c r="F21" s="460"/>
      <c r="G21" s="465" t="s">
        <v>344</v>
      </c>
      <c r="H21" s="465"/>
    </row>
    <row r="22" spans="1:8" ht="32.25" thickBot="1">
      <c r="A22" s="30" t="s">
        <v>12</v>
      </c>
      <c r="B22" s="475" t="s">
        <v>15</v>
      </c>
      <c r="C22" s="475"/>
      <c r="D22" s="475"/>
      <c r="E22" s="459" t="s">
        <v>345</v>
      </c>
      <c r="F22" s="460"/>
      <c r="G22" s="465" t="s">
        <v>381</v>
      </c>
      <c r="H22" s="465"/>
    </row>
    <row r="23" spans="1:8" ht="32.25" thickBot="1">
      <c r="A23" s="30" t="s">
        <v>346</v>
      </c>
      <c r="B23" s="474" t="s">
        <v>384</v>
      </c>
      <c r="C23" s="474"/>
      <c r="D23" s="474"/>
      <c r="E23" s="459" t="s">
        <v>336</v>
      </c>
      <c r="F23" s="460"/>
      <c r="G23" s="465"/>
      <c r="H23" s="465"/>
    </row>
    <row r="24" spans="1:8" ht="27" customHeight="1">
      <c r="A24" s="458" t="s">
        <v>347</v>
      </c>
      <c r="B24" s="458"/>
      <c r="C24" s="458"/>
      <c r="D24" s="458"/>
      <c r="E24" s="459" t="s">
        <v>348</v>
      </c>
      <c r="F24" s="460"/>
      <c r="G24" s="465" t="s">
        <v>349</v>
      </c>
      <c r="H24" s="465"/>
    </row>
    <row r="25" spans="1:8" ht="12.75" customHeight="1">
      <c r="A25" s="280" t="s">
        <v>350</v>
      </c>
      <c r="B25" s="275"/>
      <c r="C25" s="275"/>
      <c r="D25" s="275"/>
      <c r="E25" s="459" t="s">
        <v>351</v>
      </c>
      <c r="F25" s="460"/>
      <c r="G25" s="465" t="s">
        <v>352</v>
      </c>
      <c r="H25" s="465"/>
    </row>
    <row r="26" spans="1:8" ht="12.75" customHeight="1">
      <c r="A26" s="461" t="s">
        <v>353</v>
      </c>
      <c r="B26" s="461"/>
      <c r="C26" s="461"/>
      <c r="D26" s="461"/>
      <c r="E26" s="459"/>
      <c r="F26" s="460"/>
      <c r="G26" s="465"/>
      <c r="H26" s="465"/>
    </row>
    <row r="27" spans="1:7" ht="16.5" thickBot="1">
      <c r="A27" s="458"/>
      <c r="B27" s="458"/>
      <c r="C27" s="458"/>
      <c r="D27" s="458"/>
      <c r="E27" s="458"/>
      <c r="F27" s="471"/>
      <c r="G27" s="471"/>
    </row>
    <row r="28" spans="1:7" ht="18" customHeight="1" thickBot="1">
      <c r="A28" s="458" t="s">
        <v>62</v>
      </c>
      <c r="B28" s="458"/>
      <c r="C28" s="458"/>
      <c r="D28" s="458"/>
      <c r="E28" s="462"/>
      <c r="F28" s="463">
        <v>0</v>
      </c>
      <c r="G28" s="464"/>
    </row>
    <row r="29" spans="1:7" ht="13.5" thickBot="1">
      <c r="A29" s="281"/>
      <c r="B29" s="281"/>
      <c r="C29" s="281"/>
      <c r="D29" s="281"/>
      <c r="E29" s="281"/>
      <c r="F29" s="281"/>
      <c r="G29" s="282"/>
    </row>
    <row r="30" spans="1:10" ht="67.5" customHeight="1">
      <c r="A30" s="341" t="s">
        <v>354</v>
      </c>
      <c r="B30" s="341" t="s">
        <v>355</v>
      </c>
      <c r="C30" s="353" t="s">
        <v>356</v>
      </c>
      <c r="D30" s="341" t="s">
        <v>357</v>
      </c>
      <c r="E30" s="334" t="s">
        <v>358</v>
      </c>
      <c r="F30" s="336"/>
      <c r="G30" s="467" t="s">
        <v>359</v>
      </c>
      <c r="H30" s="468"/>
      <c r="I30" s="334" t="s">
        <v>360</v>
      </c>
      <c r="J30" s="335"/>
    </row>
    <row r="31" spans="1:10" ht="54" customHeight="1" thickBot="1">
      <c r="A31" s="457"/>
      <c r="B31" s="457"/>
      <c r="C31" s="466"/>
      <c r="D31" s="457"/>
      <c r="E31" s="337" t="str">
        <f>C13</f>
        <v>2018 год и на плановый период 2019 и 2020 гг.</v>
      </c>
      <c r="F31" s="339"/>
      <c r="G31" s="469"/>
      <c r="H31" s="470"/>
      <c r="I31" s="337"/>
      <c r="J31" s="338"/>
    </row>
    <row r="32" spans="1:10" ht="16.5" customHeight="1" thickBot="1">
      <c r="A32" s="342"/>
      <c r="B32" s="342"/>
      <c r="C32" s="354"/>
      <c r="D32" s="342"/>
      <c r="E32" s="263" t="s">
        <v>361</v>
      </c>
      <c r="F32" s="31" t="s">
        <v>362</v>
      </c>
      <c r="G32" s="265" t="s">
        <v>361</v>
      </c>
      <c r="H32" s="267" t="s">
        <v>362</v>
      </c>
      <c r="I32" s="264" t="s">
        <v>363</v>
      </c>
      <c r="J32" s="266" t="s">
        <v>104</v>
      </c>
    </row>
    <row r="33" spans="1:10" s="283" customFormat="1" ht="15.75">
      <c r="A33" s="31">
        <v>1</v>
      </c>
      <c r="B33" s="301">
        <v>2</v>
      </c>
      <c r="C33" s="300">
        <v>3</v>
      </c>
      <c r="D33" s="263">
        <v>4</v>
      </c>
      <c r="E33" s="263">
        <v>5</v>
      </c>
      <c r="F33" s="31">
        <v>6</v>
      </c>
      <c r="G33" s="308">
        <v>7</v>
      </c>
      <c r="H33" s="301">
        <v>8</v>
      </c>
      <c r="I33" s="301">
        <v>9</v>
      </c>
      <c r="J33" s="263">
        <v>10</v>
      </c>
    </row>
    <row r="34" spans="1:11" s="283" customFormat="1" ht="54.75" customHeight="1">
      <c r="A34" s="284" t="s">
        <v>373</v>
      </c>
      <c r="B34" s="285" t="s">
        <v>374</v>
      </c>
      <c r="C34" s="276" t="s">
        <v>375</v>
      </c>
      <c r="D34" s="299"/>
      <c r="E34" s="285"/>
      <c r="F34" s="285"/>
      <c r="G34" s="276"/>
      <c r="H34" s="285"/>
      <c r="I34" s="310">
        <v>54000</v>
      </c>
      <c r="J34" s="262">
        <f>I34</f>
        <v>54000</v>
      </c>
      <c r="K34" s="283" t="s">
        <v>398</v>
      </c>
    </row>
    <row r="35" spans="1:10" s="83" customFormat="1" ht="19.5" customHeight="1" thickBot="1">
      <c r="A35" s="311" t="s">
        <v>67</v>
      </c>
      <c r="B35" s="312"/>
      <c r="C35" s="312"/>
      <c r="D35" s="312"/>
      <c r="E35" s="313" t="s">
        <v>105</v>
      </c>
      <c r="F35" s="314">
        <f>SUM(F34:F34)</f>
        <v>0</v>
      </c>
      <c r="G35" s="313" t="s">
        <v>105</v>
      </c>
      <c r="H35" s="314">
        <f>SUM(H34:H34)</f>
        <v>0</v>
      </c>
      <c r="I35" s="314">
        <f>SUM(I34:I34)</f>
        <v>54000</v>
      </c>
      <c r="J35" s="314">
        <f>SUM(J34:J34)</f>
        <v>54000</v>
      </c>
    </row>
    <row r="36" spans="1:10" ht="18" customHeight="1" thickBot="1">
      <c r="A36" s="286" t="s">
        <v>364</v>
      </c>
      <c r="B36" s="286"/>
      <c r="C36" s="286"/>
      <c r="D36" s="286"/>
      <c r="E36" s="286"/>
      <c r="F36" s="286"/>
      <c r="G36" s="286"/>
      <c r="H36" s="286"/>
      <c r="I36" s="286"/>
      <c r="J36" s="287">
        <v>2</v>
      </c>
    </row>
    <row r="37" spans="1:10" ht="18" customHeight="1" thickBot="1">
      <c r="A37" s="275" t="s">
        <v>365</v>
      </c>
      <c r="B37" s="275"/>
      <c r="C37" s="275"/>
      <c r="D37" s="275"/>
      <c r="E37" s="275"/>
      <c r="F37" s="275"/>
      <c r="G37" s="275"/>
      <c r="H37" s="275"/>
      <c r="I37" s="275"/>
      <c r="J37" s="287">
        <v>2</v>
      </c>
    </row>
    <row r="38" spans="1:10" ht="12.75">
      <c r="A38" s="281"/>
      <c r="B38" s="281"/>
      <c r="C38" s="281"/>
      <c r="D38" s="281"/>
      <c r="E38" s="281"/>
      <c r="F38" s="281"/>
      <c r="G38" s="282"/>
      <c r="H38" s="281"/>
      <c r="I38" s="281"/>
      <c r="J38" s="281"/>
    </row>
    <row r="39" spans="1:10" ht="18.75">
      <c r="A39" s="455" t="s">
        <v>395</v>
      </c>
      <c r="B39" s="455"/>
      <c r="C39" s="455"/>
      <c r="D39" s="455"/>
      <c r="E39" s="455"/>
      <c r="F39" s="455"/>
      <c r="G39" s="455"/>
      <c r="H39" s="455"/>
      <c r="I39" s="455"/>
      <c r="J39" s="455"/>
    </row>
    <row r="40" spans="1:10" ht="12.75">
      <c r="A40" s="456" t="s">
        <v>366</v>
      </c>
      <c r="B40" s="456"/>
      <c r="C40" s="456"/>
      <c r="D40" s="456"/>
      <c r="E40" s="456"/>
      <c r="F40" s="456"/>
      <c r="G40" s="456"/>
      <c r="H40" s="456"/>
      <c r="I40" s="456"/>
      <c r="J40" s="456"/>
    </row>
    <row r="41" ht="15">
      <c r="A41" s="289"/>
    </row>
    <row r="42" spans="1:10" ht="18.75">
      <c r="A42" s="455" t="s">
        <v>367</v>
      </c>
      <c r="B42" s="455"/>
      <c r="C42" s="455"/>
      <c r="D42" s="455"/>
      <c r="E42" s="455"/>
      <c r="F42" s="455"/>
      <c r="G42" s="455"/>
      <c r="H42" s="455"/>
      <c r="I42" s="455"/>
      <c r="J42" s="455"/>
    </row>
    <row r="43" spans="1:10" ht="12.75">
      <c r="A43" s="456" t="s">
        <v>368</v>
      </c>
      <c r="B43" s="456"/>
      <c r="C43" s="456"/>
      <c r="D43" s="456"/>
      <c r="E43" s="456"/>
      <c r="F43" s="456"/>
      <c r="G43" s="456"/>
      <c r="H43" s="456"/>
      <c r="I43" s="456"/>
      <c r="J43" s="456"/>
    </row>
    <row r="44" ht="18.75">
      <c r="A44" s="290"/>
    </row>
    <row r="45" ht="15">
      <c r="A45" s="289"/>
    </row>
    <row r="46" spans="1:10" ht="18.75">
      <c r="A46" s="455" t="s">
        <v>396</v>
      </c>
      <c r="B46" s="455"/>
      <c r="C46" s="455"/>
      <c r="D46" s="455"/>
      <c r="E46" s="455"/>
      <c r="F46" s="455"/>
      <c r="G46" s="455"/>
      <c r="H46" s="455"/>
      <c r="I46" s="455"/>
      <c r="J46" s="455"/>
    </row>
    <row r="47" spans="1:10" ht="18.75">
      <c r="A47" s="317"/>
      <c r="B47" s="317"/>
      <c r="C47" s="317"/>
      <c r="D47" s="317"/>
      <c r="E47" s="317"/>
      <c r="F47" s="317"/>
      <c r="G47" s="317"/>
      <c r="H47" s="317"/>
      <c r="I47" s="317"/>
      <c r="J47" s="317"/>
    </row>
    <row r="48" spans="1:10" ht="35.25" customHeight="1">
      <c r="A48" s="453"/>
      <c r="B48" s="454"/>
      <c r="C48" s="454"/>
      <c r="D48" s="454"/>
      <c r="E48" s="454"/>
      <c r="F48" s="454"/>
      <c r="G48" s="454"/>
      <c r="H48" s="454"/>
      <c r="I48" s="454"/>
      <c r="J48" s="454"/>
    </row>
    <row r="49" ht="18.75">
      <c r="A49" s="290"/>
    </row>
    <row r="50" ht="18">
      <c r="A50" s="288"/>
    </row>
    <row r="51" spans="1:9" ht="18">
      <c r="A51" s="291"/>
      <c r="B51" s="22"/>
      <c r="C51" s="22"/>
      <c r="D51" s="22"/>
      <c r="E51" s="22"/>
      <c r="F51" s="22"/>
      <c r="G51" s="292"/>
      <c r="H51" s="22"/>
      <c r="I51" s="74"/>
    </row>
    <row r="52" ht="18.75">
      <c r="A52" s="290"/>
    </row>
    <row r="53" ht="18.75">
      <c r="A53" s="290"/>
    </row>
    <row r="54" ht="18.75">
      <c r="A54" s="290" t="s">
        <v>369</v>
      </c>
    </row>
  </sheetData>
  <sheetProtection/>
  <mergeCells count="55">
    <mergeCell ref="H10:J10"/>
    <mergeCell ref="H11:I11"/>
    <mergeCell ref="H1:J1"/>
    <mergeCell ref="H5:J5"/>
    <mergeCell ref="H7:J7"/>
    <mergeCell ref="H8:J8"/>
    <mergeCell ref="H2:J3"/>
    <mergeCell ref="A18:A19"/>
    <mergeCell ref="B18:D19"/>
    <mergeCell ref="E18:F19"/>
    <mergeCell ref="G18:H19"/>
    <mergeCell ref="G21:H21"/>
    <mergeCell ref="B21:D21"/>
    <mergeCell ref="E21:F21"/>
    <mergeCell ref="H12:J12"/>
    <mergeCell ref="H13:J13"/>
    <mergeCell ref="G15:H15"/>
    <mergeCell ref="B16:D16"/>
    <mergeCell ref="E16:F16"/>
    <mergeCell ref="G16:H16"/>
    <mergeCell ref="B17:D17"/>
    <mergeCell ref="E17:F17"/>
    <mergeCell ref="G17:H17"/>
    <mergeCell ref="E20:F20"/>
    <mergeCell ref="G20:H20"/>
    <mergeCell ref="B23:D23"/>
    <mergeCell ref="E23:F23"/>
    <mergeCell ref="G23:H23"/>
    <mergeCell ref="B22:D22"/>
    <mergeCell ref="E22:F22"/>
    <mergeCell ref="B30:B32"/>
    <mergeCell ref="C30:C32"/>
    <mergeCell ref="D30:D32"/>
    <mergeCell ref="G24:H24"/>
    <mergeCell ref="G30:H31"/>
    <mergeCell ref="E25:F26"/>
    <mergeCell ref="G25:H26"/>
    <mergeCell ref="A27:E27"/>
    <mergeCell ref="F27:G27"/>
    <mergeCell ref="A24:D24"/>
    <mergeCell ref="E24:F24"/>
    <mergeCell ref="A26:D26"/>
    <mergeCell ref="A28:E28"/>
    <mergeCell ref="F28:G28"/>
    <mergeCell ref="G22:H22"/>
    <mergeCell ref="A48:J48"/>
    <mergeCell ref="I30:J31"/>
    <mergeCell ref="E31:F31"/>
    <mergeCell ref="A39:J39"/>
    <mergeCell ref="A40:J40"/>
    <mergeCell ref="A42:J42"/>
    <mergeCell ref="A43:J43"/>
    <mergeCell ref="A30:A32"/>
    <mergeCell ref="A46:J46"/>
    <mergeCell ref="E30:F30"/>
  </mergeCells>
  <printOptions/>
  <pageMargins left="0.7874015748031497" right="0.3937007874015748" top="0.3937007874015748" bottom="0.3937007874015748" header="0.3937007874015748" footer="0.3937007874015748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8"/>
  <sheetViews>
    <sheetView zoomScale="70" zoomScaleNormal="70" zoomScalePageLayoutView="0" workbookViewId="0" topLeftCell="A1">
      <selection activeCell="O32" sqref="O32"/>
    </sheetView>
  </sheetViews>
  <sheetFormatPr defaultColWidth="1.1484375" defaultRowHeight="12.75"/>
  <cols>
    <col min="1" max="1" width="7.421875" style="18" bestFit="1" customWidth="1"/>
    <col min="2" max="16384" width="1.1484375" style="18" customWidth="1"/>
  </cols>
  <sheetData>
    <row r="1" s="191" customFormat="1" ht="11.25">
      <c r="DS1" s="192" t="s">
        <v>158</v>
      </c>
    </row>
    <row r="2" s="191" customFormat="1" ht="11.25">
      <c r="DS2" s="192" t="s">
        <v>159</v>
      </c>
    </row>
    <row r="3" s="191" customFormat="1" ht="11.25">
      <c r="DS3" s="192" t="s">
        <v>160</v>
      </c>
    </row>
    <row r="4" s="193" customFormat="1" ht="11.25">
      <c r="DS4" s="192" t="s">
        <v>161</v>
      </c>
    </row>
    <row r="5" s="194" customFormat="1" ht="15.75">
      <c r="DS5" s="195"/>
    </row>
    <row r="7" spans="1:123" s="197" customFormat="1" ht="15.75">
      <c r="A7" s="488" t="s">
        <v>162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I7" s="488"/>
      <c r="AJ7" s="488"/>
      <c r="AK7" s="488"/>
      <c r="AL7" s="488"/>
      <c r="AM7" s="488"/>
      <c r="AN7" s="488"/>
      <c r="AO7" s="488"/>
      <c r="AP7" s="488"/>
      <c r="AQ7" s="488"/>
      <c r="AR7" s="488"/>
      <c r="AS7" s="488"/>
      <c r="AT7" s="488"/>
      <c r="AU7" s="488"/>
      <c r="AV7" s="488"/>
      <c r="AW7" s="488"/>
      <c r="AX7" s="488"/>
      <c r="AY7" s="488"/>
      <c r="AZ7" s="488"/>
      <c r="BA7" s="488"/>
      <c r="BB7" s="488"/>
      <c r="BC7" s="488"/>
      <c r="BD7" s="488"/>
      <c r="BE7" s="488"/>
      <c r="BF7" s="488"/>
      <c r="BG7" s="488"/>
      <c r="BH7" s="488"/>
      <c r="BI7" s="488"/>
      <c r="BJ7" s="488"/>
      <c r="BK7" s="488"/>
      <c r="BL7" s="488"/>
      <c r="BM7" s="488"/>
      <c r="BN7" s="488"/>
      <c r="BO7" s="488"/>
      <c r="BP7" s="488"/>
      <c r="BQ7" s="488"/>
      <c r="BR7" s="488"/>
      <c r="BS7" s="488"/>
      <c r="BT7" s="488"/>
      <c r="BU7" s="488"/>
      <c r="BV7" s="488"/>
      <c r="BW7" s="488"/>
      <c r="BX7" s="488"/>
      <c r="BY7" s="488"/>
      <c r="BZ7" s="488"/>
      <c r="CA7" s="488"/>
      <c r="CB7" s="488"/>
      <c r="CC7" s="488"/>
      <c r="CD7" s="488"/>
      <c r="CE7" s="488"/>
      <c r="CF7" s="488"/>
      <c r="CG7" s="488"/>
      <c r="CH7" s="488"/>
      <c r="CI7" s="488"/>
      <c r="CJ7" s="488"/>
      <c r="CK7" s="488"/>
      <c r="CL7" s="488"/>
      <c r="CM7" s="488"/>
      <c r="CN7" s="488"/>
      <c r="CO7" s="488"/>
      <c r="CP7" s="488"/>
      <c r="CQ7" s="488"/>
      <c r="CR7" s="488"/>
      <c r="CS7" s="488"/>
      <c r="CT7" s="488"/>
      <c r="CU7" s="488"/>
      <c r="CV7" s="488"/>
      <c r="CW7" s="488"/>
      <c r="CX7" s="488"/>
      <c r="CY7" s="488"/>
      <c r="CZ7" s="488"/>
      <c r="DA7" s="488"/>
      <c r="DB7" s="488"/>
      <c r="DC7" s="488"/>
      <c r="DD7" s="488"/>
      <c r="DE7" s="488"/>
      <c r="DF7" s="488"/>
      <c r="DG7" s="488"/>
      <c r="DH7" s="488"/>
      <c r="DI7" s="488"/>
      <c r="DJ7" s="488"/>
      <c r="DK7" s="488"/>
      <c r="DL7" s="488"/>
      <c r="DM7" s="488"/>
      <c r="DN7" s="488"/>
      <c r="DO7" s="488"/>
      <c r="DP7" s="488"/>
      <c r="DQ7" s="488"/>
      <c r="DR7" s="488"/>
      <c r="DS7" s="488"/>
    </row>
    <row r="8" spans="1:123" s="199" customFormat="1" ht="9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</row>
    <row r="9" spans="1:123" s="197" customFormat="1" ht="15.75">
      <c r="A9" s="488" t="s">
        <v>163</v>
      </c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488"/>
      <c r="BF9" s="488"/>
      <c r="BG9" s="488"/>
      <c r="BH9" s="488"/>
      <c r="BI9" s="488"/>
      <c r="BJ9" s="488"/>
      <c r="BK9" s="488"/>
      <c r="BL9" s="488"/>
      <c r="BM9" s="488"/>
      <c r="BN9" s="488"/>
      <c r="BO9" s="488"/>
      <c r="BP9" s="488"/>
      <c r="BQ9" s="488"/>
      <c r="BR9" s="488"/>
      <c r="BS9" s="488"/>
      <c r="BT9" s="488"/>
      <c r="BU9" s="488"/>
      <c r="BV9" s="488"/>
      <c r="BW9" s="488"/>
      <c r="BX9" s="488"/>
      <c r="BY9" s="488"/>
      <c r="BZ9" s="488"/>
      <c r="CA9" s="488"/>
      <c r="CB9" s="488"/>
      <c r="CC9" s="488"/>
      <c r="CD9" s="488"/>
      <c r="CE9" s="488"/>
      <c r="CF9" s="488"/>
      <c r="CG9" s="488"/>
      <c r="CH9" s="488"/>
      <c r="CI9" s="488"/>
      <c r="CJ9" s="488"/>
      <c r="CK9" s="488"/>
      <c r="CL9" s="488"/>
      <c r="CM9" s="488"/>
      <c r="CN9" s="488"/>
      <c r="CO9" s="488"/>
      <c r="CP9" s="488"/>
      <c r="CQ9" s="488"/>
      <c r="CR9" s="488"/>
      <c r="CS9" s="488"/>
      <c r="CT9" s="488"/>
      <c r="CU9" s="488"/>
      <c r="CV9" s="488"/>
      <c r="CW9" s="488"/>
      <c r="CX9" s="488"/>
      <c r="CY9" s="488"/>
      <c r="CZ9" s="488"/>
      <c r="DA9" s="488"/>
      <c r="DB9" s="488"/>
      <c r="DC9" s="488"/>
      <c r="DD9" s="488"/>
      <c r="DE9" s="488"/>
      <c r="DF9" s="488"/>
      <c r="DG9" s="488"/>
      <c r="DH9" s="488"/>
      <c r="DI9" s="488"/>
      <c r="DJ9" s="488"/>
      <c r="DK9" s="488"/>
      <c r="DL9" s="488"/>
      <c r="DM9" s="488"/>
      <c r="DN9" s="488"/>
      <c r="DO9" s="488"/>
      <c r="DP9" s="488"/>
      <c r="DQ9" s="488"/>
      <c r="DR9" s="488"/>
      <c r="DS9" s="488"/>
    </row>
    <row r="10" s="8" customFormat="1" ht="12.75"/>
    <row r="11" spans="1:123" ht="15.75">
      <c r="A11" s="197" t="s">
        <v>164</v>
      </c>
      <c r="T11" s="489" t="s">
        <v>403</v>
      </c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89"/>
      <c r="AM11" s="489"/>
      <c r="AN11" s="489"/>
      <c r="AO11" s="489"/>
      <c r="AP11" s="489"/>
      <c r="AQ11" s="489"/>
      <c r="AR11" s="489"/>
      <c r="AS11" s="489"/>
      <c r="AT11" s="489"/>
      <c r="AU11" s="489"/>
      <c r="AV11" s="489"/>
      <c r="AW11" s="489"/>
      <c r="AX11" s="489"/>
      <c r="AY11" s="489"/>
      <c r="AZ11" s="489"/>
      <c r="BA11" s="489"/>
      <c r="BB11" s="489"/>
      <c r="BC11" s="489"/>
      <c r="BD11" s="489"/>
      <c r="BE11" s="489"/>
      <c r="BF11" s="489"/>
      <c r="BG11" s="489"/>
      <c r="BH11" s="489"/>
      <c r="BI11" s="489"/>
      <c r="BJ11" s="489"/>
      <c r="BK11" s="489"/>
      <c r="BL11" s="489"/>
      <c r="BM11" s="489"/>
      <c r="BN11" s="489"/>
      <c r="BO11" s="489"/>
      <c r="BP11" s="489"/>
      <c r="BQ11" s="489"/>
      <c r="BR11" s="489"/>
      <c r="BS11" s="489"/>
      <c r="BT11" s="489"/>
      <c r="BU11" s="489"/>
      <c r="BV11" s="489"/>
      <c r="BW11" s="489"/>
      <c r="BX11" s="489"/>
      <c r="BY11" s="489"/>
      <c r="BZ11" s="489"/>
      <c r="CA11" s="489"/>
      <c r="CB11" s="489"/>
      <c r="CC11" s="489"/>
      <c r="CD11" s="489"/>
      <c r="CE11" s="489"/>
      <c r="CF11" s="489"/>
      <c r="CG11" s="489"/>
      <c r="CH11" s="489"/>
      <c r="CI11" s="489"/>
      <c r="CJ11" s="489"/>
      <c r="CK11" s="489"/>
      <c r="CL11" s="489"/>
      <c r="CM11" s="489"/>
      <c r="CN11" s="489"/>
      <c r="CO11" s="489"/>
      <c r="CP11" s="489"/>
      <c r="CQ11" s="489"/>
      <c r="CR11" s="489"/>
      <c r="CS11" s="489"/>
      <c r="CT11" s="489"/>
      <c r="CU11" s="489"/>
      <c r="CV11" s="489"/>
      <c r="CW11" s="489"/>
      <c r="CX11" s="489"/>
      <c r="CY11" s="489"/>
      <c r="CZ11" s="489"/>
      <c r="DA11" s="489"/>
      <c r="DB11" s="489"/>
      <c r="DC11" s="489"/>
      <c r="DD11" s="489"/>
      <c r="DE11" s="489"/>
      <c r="DF11" s="489"/>
      <c r="DG11" s="489"/>
      <c r="DH11" s="489"/>
      <c r="DI11" s="489"/>
      <c r="DJ11" s="489"/>
      <c r="DK11" s="489"/>
      <c r="DL11" s="489"/>
      <c r="DM11" s="489"/>
      <c r="DN11" s="489"/>
      <c r="DO11" s="489"/>
      <c r="DP11" s="489"/>
      <c r="DQ11" s="489"/>
      <c r="DR11" s="489"/>
      <c r="DS11" s="489"/>
    </row>
    <row r="12" spans="1:123" s="200" customFormat="1" ht="9.75">
      <c r="A12" s="199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</row>
    <row r="13" spans="1:123" ht="15.75">
      <c r="A13" s="197" t="s">
        <v>165</v>
      </c>
      <c r="AH13" s="490" t="s">
        <v>402</v>
      </c>
      <c r="AI13" s="490"/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90"/>
      <c r="AZ13" s="490"/>
      <c r="BA13" s="490"/>
      <c r="BB13" s="490"/>
      <c r="BC13" s="490"/>
      <c r="BD13" s="490"/>
      <c r="BE13" s="490"/>
      <c r="BF13" s="490"/>
      <c r="BG13" s="490"/>
      <c r="BH13" s="490"/>
      <c r="BI13" s="490"/>
      <c r="BJ13" s="490"/>
      <c r="BK13" s="490"/>
      <c r="BL13" s="490"/>
      <c r="BM13" s="490"/>
      <c r="BN13" s="490"/>
      <c r="BO13" s="490"/>
      <c r="BP13" s="490"/>
      <c r="BQ13" s="490"/>
      <c r="BR13" s="490"/>
      <c r="BS13" s="490"/>
      <c r="BT13" s="490"/>
      <c r="BU13" s="490"/>
      <c r="BV13" s="490"/>
      <c r="BW13" s="490"/>
      <c r="BX13" s="490"/>
      <c r="BY13" s="490"/>
      <c r="BZ13" s="490"/>
      <c r="CA13" s="490"/>
      <c r="CB13" s="490"/>
      <c r="CC13" s="490"/>
      <c r="CD13" s="490"/>
      <c r="CE13" s="490"/>
      <c r="CF13" s="490"/>
      <c r="CG13" s="490"/>
      <c r="CH13" s="490"/>
      <c r="CI13" s="490"/>
      <c r="CJ13" s="490"/>
      <c r="CK13" s="490"/>
      <c r="CL13" s="490"/>
      <c r="CM13" s="490"/>
      <c r="CN13" s="490"/>
      <c r="CO13" s="490"/>
      <c r="CP13" s="490"/>
      <c r="CQ13" s="490"/>
      <c r="CR13" s="490"/>
      <c r="CS13" s="490"/>
      <c r="CT13" s="490"/>
      <c r="CU13" s="490"/>
      <c r="CV13" s="490"/>
      <c r="CW13" s="490"/>
      <c r="CX13" s="490"/>
      <c r="CY13" s="490"/>
      <c r="CZ13" s="490"/>
      <c r="DA13" s="490"/>
      <c r="DB13" s="490"/>
      <c r="DC13" s="490"/>
      <c r="DD13" s="490"/>
      <c r="DE13" s="490"/>
      <c r="DF13" s="490"/>
      <c r="DG13" s="490"/>
      <c r="DH13" s="490"/>
      <c r="DI13" s="490"/>
      <c r="DJ13" s="490"/>
      <c r="DK13" s="490"/>
      <c r="DL13" s="490"/>
      <c r="DM13" s="490"/>
      <c r="DN13" s="490"/>
      <c r="DO13" s="490"/>
      <c r="DP13" s="490"/>
      <c r="DQ13" s="490"/>
      <c r="DR13" s="490"/>
      <c r="DS13" s="490"/>
    </row>
    <row r="15" spans="1:123" ht="15.75">
      <c r="A15" s="488" t="s">
        <v>166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88"/>
      <c r="AL15" s="488"/>
      <c r="AM15" s="488"/>
      <c r="AN15" s="488"/>
      <c r="AO15" s="488"/>
      <c r="AP15" s="488"/>
      <c r="AQ15" s="488"/>
      <c r="AR15" s="488"/>
      <c r="AS15" s="488"/>
      <c r="AT15" s="488"/>
      <c r="AU15" s="488"/>
      <c r="AV15" s="488"/>
      <c r="AW15" s="488"/>
      <c r="AX15" s="488"/>
      <c r="AY15" s="488"/>
      <c r="AZ15" s="488"/>
      <c r="BA15" s="488"/>
      <c r="BB15" s="488"/>
      <c r="BC15" s="488"/>
      <c r="BD15" s="488"/>
      <c r="BE15" s="488"/>
      <c r="BF15" s="488"/>
      <c r="BG15" s="488"/>
      <c r="BH15" s="488"/>
      <c r="BI15" s="488"/>
      <c r="BJ15" s="488"/>
      <c r="BK15" s="488"/>
      <c r="BL15" s="488"/>
      <c r="BM15" s="488"/>
      <c r="BN15" s="488"/>
      <c r="BO15" s="488"/>
      <c r="BP15" s="488"/>
      <c r="BQ15" s="488"/>
      <c r="BR15" s="488"/>
      <c r="BS15" s="488"/>
      <c r="BT15" s="488"/>
      <c r="BU15" s="488"/>
      <c r="BV15" s="488"/>
      <c r="BW15" s="488"/>
      <c r="BX15" s="488"/>
      <c r="BY15" s="488"/>
      <c r="BZ15" s="488"/>
      <c r="CA15" s="488"/>
      <c r="CB15" s="488"/>
      <c r="CC15" s="488"/>
      <c r="CD15" s="488"/>
      <c r="CE15" s="488"/>
      <c r="CF15" s="488"/>
      <c r="CG15" s="488"/>
      <c r="CH15" s="488"/>
      <c r="CI15" s="488"/>
      <c r="CJ15" s="488"/>
      <c r="CK15" s="488"/>
      <c r="CL15" s="488"/>
      <c r="CM15" s="488"/>
      <c r="CN15" s="488"/>
      <c r="CO15" s="488"/>
      <c r="CP15" s="488"/>
      <c r="CQ15" s="488"/>
      <c r="CR15" s="488"/>
      <c r="CS15" s="488"/>
      <c r="CT15" s="488"/>
      <c r="CU15" s="488"/>
      <c r="CV15" s="488"/>
      <c r="CW15" s="488"/>
      <c r="CX15" s="488"/>
      <c r="CY15" s="488"/>
      <c r="CZ15" s="488"/>
      <c r="DA15" s="488"/>
      <c r="DB15" s="488"/>
      <c r="DC15" s="488"/>
      <c r="DD15" s="488"/>
      <c r="DE15" s="488"/>
      <c r="DF15" s="488"/>
      <c r="DG15" s="488"/>
      <c r="DH15" s="488"/>
      <c r="DI15" s="488"/>
      <c r="DJ15" s="488"/>
      <c r="DK15" s="488"/>
      <c r="DL15" s="488"/>
      <c r="DM15" s="488"/>
      <c r="DN15" s="488"/>
      <c r="DO15" s="488"/>
      <c r="DP15" s="488"/>
      <c r="DQ15" s="488"/>
      <c r="DR15" s="488"/>
      <c r="DS15" s="488"/>
    </row>
    <row r="16" s="8" customFormat="1" ht="12.75"/>
    <row r="17" spans="1:123" s="8" customFormat="1" ht="12.75">
      <c r="A17" s="482" t="s">
        <v>17</v>
      </c>
      <c r="B17" s="483"/>
      <c r="C17" s="483"/>
      <c r="D17" s="484"/>
      <c r="E17" s="482" t="s">
        <v>167</v>
      </c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4"/>
      <c r="U17" s="482" t="s">
        <v>168</v>
      </c>
      <c r="V17" s="483"/>
      <c r="W17" s="483"/>
      <c r="X17" s="483"/>
      <c r="Y17" s="483"/>
      <c r="Z17" s="483"/>
      <c r="AA17" s="483"/>
      <c r="AB17" s="483"/>
      <c r="AC17" s="483"/>
      <c r="AD17" s="483"/>
      <c r="AE17" s="483"/>
      <c r="AF17" s="484"/>
      <c r="AG17" s="491" t="s">
        <v>169</v>
      </c>
      <c r="AH17" s="492"/>
      <c r="AI17" s="492"/>
      <c r="AJ17" s="492"/>
      <c r="AK17" s="492"/>
      <c r="AL17" s="492"/>
      <c r="AM17" s="492"/>
      <c r="AN17" s="492"/>
      <c r="AO17" s="492"/>
      <c r="AP17" s="492"/>
      <c r="AQ17" s="492"/>
      <c r="AR17" s="492"/>
      <c r="AS17" s="492"/>
      <c r="AT17" s="492"/>
      <c r="AU17" s="492"/>
      <c r="AV17" s="492"/>
      <c r="AW17" s="492"/>
      <c r="AX17" s="492"/>
      <c r="AY17" s="492"/>
      <c r="AZ17" s="492"/>
      <c r="BA17" s="492"/>
      <c r="BB17" s="492"/>
      <c r="BC17" s="492"/>
      <c r="BD17" s="492"/>
      <c r="BE17" s="492"/>
      <c r="BF17" s="492"/>
      <c r="BG17" s="492"/>
      <c r="BH17" s="492"/>
      <c r="BI17" s="492"/>
      <c r="BJ17" s="492"/>
      <c r="BK17" s="492"/>
      <c r="BL17" s="492"/>
      <c r="BM17" s="492"/>
      <c r="BN17" s="492"/>
      <c r="BO17" s="492"/>
      <c r="BP17" s="492"/>
      <c r="BQ17" s="492"/>
      <c r="BR17" s="492"/>
      <c r="BS17" s="492"/>
      <c r="BT17" s="492"/>
      <c r="BU17" s="492"/>
      <c r="BV17" s="492"/>
      <c r="BW17" s="492"/>
      <c r="BX17" s="492"/>
      <c r="BY17" s="492"/>
      <c r="BZ17" s="492"/>
      <c r="CA17" s="492"/>
      <c r="CB17" s="492"/>
      <c r="CC17" s="492"/>
      <c r="CD17" s="492"/>
      <c r="CE17" s="492"/>
      <c r="CF17" s="492"/>
      <c r="CG17" s="492"/>
      <c r="CH17" s="492"/>
      <c r="CI17" s="492"/>
      <c r="CJ17" s="493"/>
      <c r="CK17" s="482" t="s">
        <v>170</v>
      </c>
      <c r="CL17" s="483"/>
      <c r="CM17" s="483"/>
      <c r="CN17" s="483"/>
      <c r="CO17" s="483"/>
      <c r="CP17" s="483"/>
      <c r="CQ17" s="483"/>
      <c r="CR17" s="483"/>
      <c r="CS17" s="483"/>
      <c r="CT17" s="483"/>
      <c r="CU17" s="484"/>
      <c r="CV17" s="482" t="s">
        <v>171</v>
      </c>
      <c r="CW17" s="483"/>
      <c r="CX17" s="483"/>
      <c r="CY17" s="483"/>
      <c r="CZ17" s="483"/>
      <c r="DA17" s="483"/>
      <c r="DB17" s="483"/>
      <c r="DC17" s="483"/>
      <c r="DD17" s="483"/>
      <c r="DE17" s="484"/>
      <c r="DF17" s="482" t="s">
        <v>172</v>
      </c>
      <c r="DG17" s="483"/>
      <c r="DH17" s="483"/>
      <c r="DI17" s="483"/>
      <c r="DJ17" s="483"/>
      <c r="DK17" s="483"/>
      <c r="DL17" s="483"/>
      <c r="DM17" s="483"/>
      <c r="DN17" s="483"/>
      <c r="DO17" s="483"/>
      <c r="DP17" s="483"/>
      <c r="DQ17" s="483"/>
      <c r="DR17" s="483"/>
      <c r="DS17" s="484"/>
    </row>
    <row r="18" spans="1:123" s="8" customFormat="1" ht="12.75">
      <c r="A18" s="485" t="s">
        <v>18</v>
      </c>
      <c r="B18" s="486"/>
      <c r="C18" s="486"/>
      <c r="D18" s="487"/>
      <c r="E18" s="485" t="s">
        <v>173</v>
      </c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7"/>
      <c r="U18" s="485" t="s">
        <v>174</v>
      </c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7"/>
      <c r="AG18" s="482" t="s">
        <v>175</v>
      </c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4"/>
      <c r="AU18" s="491" t="s">
        <v>9</v>
      </c>
      <c r="AV18" s="492"/>
      <c r="AW18" s="492"/>
      <c r="AX18" s="492"/>
      <c r="AY18" s="492"/>
      <c r="AZ18" s="492"/>
      <c r="BA18" s="492"/>
      <c r="BB18" s="492"/>
      <c r="BC18" s="492"/>
      <c r="BD18" s="492"/>
      <c r="BE18" s="492"/>
      <c r="BF18" s="492"/>
      <c r="BG18" s="492"/>
      <c r="BH18" s="492"/>
      <c r="BI18" s="492"/>
      <c r="BJ18" s="492"/>
      <c r="BK18" s="492"/>
      <c r="BL18" s="492"/>
      <c r="BM18" s="492"/>
      <c r="BN18" s="492"/>
      <c r="BO18" s="492"/>
      <c r="BP18" s="492"/>
      <c r="BQ18" s="492"/>
      <c r="BR18" s="492"/>
      <c r="BS18" s="492"/>
      <c r="BT18" s="492"/>
      <c r="BU18" s="492"/>
      <c r="BV18" s="492"/>
      <c r="BW18" s="492"/>
      <c r="BX18" s="492"/>
      <c r="BY18" s="492"/>
      <c r="BZ18" s="492"/>
      <c r="CA18" s="492"/>
      <c r="CB18" s="492"/>
      <c r="CC18" s="492"/>
      <c r="CD18" s="492"/>
      <c r="CE18" s="492"/>
      <c r="CF18" s="492"/>
      <c r="CG18" s="492"/>
      <c r="CH18" s="492"/>
      <c r="CI18" s="492"/>
      <c r="CJ18" s="493"/>
      <c r="CK18" s="485" t="s">
        <v>176</v>
      </c>
      <c r="CL18" s="486"/>
      <c r="CM18" s="486"/>
      <c r="CN18" s="486"/>
      <c r="CO18" s="486"/>
      <c r="CP18" s="486"/>
      <c r="CQ18" s="486"/>
      <c r="CR18" s="486"/>
      <c r="CS18" s="486"/>
      <c r="CT18" s="486"/>
      <c r="CU18" s="487"/>
      <c r="CV18" s="485" t="s">
        <v>177</v>
      </c>
      <c r="CW18" s="486"/>
      <c r="CX18" s="486"/>
      <c r="CY18" s="486"/>
      <c r="CZ18" s="486"/>
      <c r="DA18" s="486"/>
      <c r="DB18" s="486"/>
      <c r="DC18" s="486"/>
      <c r="DD18" s="486"/>
      <c r="DE18" s="487"/>
      <c r="DF18" s="485" t="s">
        <v>178</v>
      </c>
      <c r="DG18" s="486"/>
      <c r="DH18" s="486"/>
      <c r="DI18" s="486"/>
      <c r="DJ18" s="486"/>
      <c r="DK18" s="486"/>
      <c r="DL18" s="486"/>
      <c r="DM18" s="486"/>
      <c r="DN18" s="486"/>
      <c r="DO18" s="486"/>
      <c r="DP18" s="486"/>
      <c r="DQ18" s="486"/>
      <c r="DR18" s="486"/>
      <c r="DS18" s="487"/>
    </row>
    <row r="19" spans="1:123" s="8" customFormat="1" ht="12.75">
      <c r="A19" s="485"/>
      <c r="B19" s="486"/>
      <c r="C19" s="486"/>
      <c r="D19" s="487"/>
      <c r="E19" s="485" t="s">
        <v>179</v>
      </c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7"/>
      <c r="U19" s="485" t="s">
        <v>180</v>
      </c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7"/>
      <c r="AG19" s="485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6"/>
      <c r="AT19" s="487"/>
      <c r="AU19" s="482" t="s">
        <v>181</v>
      </c>
      <c r="AV19" s="483"/>
      <c r="AW19" s="483"/>
      <c r="AX19" s="483"/>
      <c r="AY19" s="483"/>
      <c r="AZ19" s="483"/>
      <c r="BA19" s="483"/>
      <c r="BB19" s="483"/>
      <c r="BC19" s="483"/>
      <c r="BD19" s="483"/>
      <c r="BE19" s="483"/>
      <c r="BF19" s="483"/>
      <c r="BG19" s="483"/>
      <c r="BH19" s="484"/>
      <c r="BI19" s="482" t="s">
        <v>182</v>
      </c>
      <c r="BJ19" s="483"/>
      <c r="BK19" s="483"/>
      <c r="BL19" s="483"/>
      <c r="BM19" s="483"/>
      <c r="BN19" s="483"/>
      <c r="BO19" s="483"/>
      <c r="BP19" s="483"/>
      <c r="BQ19" s="483"/>
      <c r="BR19" s="483"/>
      <c r="BS19" s="483"/>
      <c r="BT19" s="483"/>
      <c r="BU19" s="483"/>
      <c r="BV19" s="484"/>
      <c r="BW19" s="482" t="s">
        <v>182</v>
      </c>
      <c r="BX19" s="483"/>
      <c r="BY19" s="483"/>
      <c r="BZ19" s="483"/>
      <c r="CA19" s="483"/>
      <c r="CB19" s="483"/>
      <c r="CC19" s="483"/>
      <c r="CD19" s="483"/>
      <c r="CE19" s="483"/>
      <c r="CF19" s="483"/>
      <c r="CG19" s="483"/>
      <c r="CH19" s="483"/>
      <c r="CI19" s="483"/>
      <c r="CJ19" s="484"/>
      <c r="CK19" s="485" t="s">
        <v>183</v>
      </c>
      <c r="CL19" s="486"/>
      <c r="CM19" s="486"/>
      <c r="CN19" s="486"/>
      <c r="CO19" s="486"/>
      <c r="CP19" s="486"/>
      <c r="CQ19" s="486"/>
      <c r="CR19" s="486"/>
      <c r="CS19" s="486"/>
      <c r="CT19" s="486"/>
      <c r="CU19" s="487"/>
      <c r="CV19" s="485"/>
      <c r="CW19" s="486"/>
      <c r="CX19" s="486"/>
      <c r="CY19" s="486"/>
      <c r="CZ19" s="486"/>
      <c r="DA19" s="486"/>
      <c r="DB19" s="486"/>
      <c r="DC19" s="486"/>
      <c r="DD19" s="486"/>
      <c r="DE19" s="487"/>
      <c r="DF19" s="485" t="s">
        <v>184</v>
      </c>
      <c r="DG19" s="486"/>
      <c r="DH19" s="486"/>
      <c r="DI19" s="486"/>
      <c r="DJ19" s="486"/>
      <c r="DK19" s="486"/>
      <c r="DL19" s="486"/>
      <c r="DM19" s="486"/>
      <c r="DN19" s="486"/>
      <c r="DO19" s="486"/>
      <c r="DP19" s="486"/>
      <c r="DQ19" s="486"/>
      <c r="DR19" s="486"/>
      <c r="DS19" s="487"/>
    </row>
    <row r="20" spans="1:123" s="8" customFormat="1" ht="12.75">
      <c r="A20" s="485"/>
      <c r="B20" s="486"/>
      <c r="C20" s="486"/>
      <c r="D20" s="487"/>
      <c r="E20" s="485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7"/>
      <c r="U20" s="485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7"/>
      <c r="AG20" s="485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7"/>
      <c r="AU20" s="485" t="s">
        <v>183</v>
      </c>
      <c r="AV20" s="486"/>
      <c r="AW20" s="486"/>
      <c r="AX20" s="486"/>
      <c r="AY20" s="486"/>
      <c r="AZ20" s="486"/>
      <c r="BA20" s="486"/>
      <c r="BB20" s="486"/>
      <c r="BC20" s="486"/>
      <c r="BD20" s="486"/>
      <c r="BE20" s="486"/>
      <c r="BF20" s="486"/>
      <c r="BG20" s="486"/>
      <c r="BH20" s="487"/>
      <c r="BI20" s="485" t="s">
        <v>185</v>
      </c>
      <c r="BJ20" s="486"/>
      <c r="BK20" s="486"/>
      <c r="BL20" s="486"/>
      <c r="BM20" s="486"/>
      <c r="BN20" s="486"/>
      <c r="BO20" s="486"/>
      <c r="BP20" s="486"/>
      <c r="BQ20" s="486"/>
      <c r="BR20" s="486"/>
      <c r="BS20" s="486"/>
      <c r="BT20" s="486"/>
      <c r="BU20" s="486"/>
      <c r="BV20" s="487"/>
      <c r="BW20" s="485" t="s">
        <v>186</v>
      </c>
      <c r="BX20" s="486"/>
      <c r="BY20" s="486"/>
      <c r="BZ20" s="486"/>
      <c r="CA20" s="486"/>
      <c r="CB20" s="486"/>
      <c r="CC20" s="486"/>
      <c r="CD20" s="486"/>
      <c r="CE20" s="486"/>
      <c r="CF20" s="486"/>
      <c r="CG20" s="486"/>
      <c r="CH20" s="486"/>
      <c r="CI20" s="486"/>
      <c r="CJ20" s="487"/>
      <c r="CK20" s="485" t="s">
        <v>187</v>
      </c>
      <c r="CL20" s="486"/>
      <c r="CM20" s="486"/>
      <c r="CN20" s="486"/>
      <c r="CO20" s="486"/>
      <c r="CP20" s="486"/>
      <c r="CQ20" s="486"/>
      <c r="CR20" s="486"/>
      <c r="CS20" s="486"/>
      <c r="CT20" s="486"/>
      <c r="CU20" s="487"/>
      <c r="CV20" s="485"/>
      <c r="CW20" s="486"/>
      <c r="CX20" s="486"/>
      <c r="CY20" s="486"/>
      <c r="CZ20" s="486"/>
      <c r="DA20" s="486"/>
      <c r="DB20" s="486"/>
      <c r="DC20" s="486"/>
      <c r="DD20" s="486"/>
      <c r="DE20" s="487"/>
      <c r="DF20" s="485" t="s">
        <v>188</v>
      </c>
      <c r="DG20" s="486"/>
      <c r="DH20" s="486"/>
      <c r="DI20" s="486"/>
      <c r="DJ20" s="486"/>
      <c r="DK20" s="486"/>
      <c r="DL20" s="486"/>
      <c r="DM20" s="486"/>
      <c r="DN20" s="486"/>
      <c r="DO20" s="486"/>
      <c r="DP20" s="486"/>
      <c r="DQ20" s="486"/>
      <c r="DR20" s="486"/>
      <c r="DS20" s="487"/>
    </row>
    <row r="21" spans="1:123" s="8" customFormat="1" ht="12.75">
      <c r="A21" s="485"/>
      <c r="B21" s="486"/>
      <c r="C21" s="486"/>
      <c r="D21" s="487"/>
      <c r="E21" s="485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7"/>
      <c r="U21" s="485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7"/>
      <c r="AG21" s="485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6"/>
      <c r="AS21" s="486"/>
      <c r="AT21" s="487"/>
      <c r="AU21" s="485" t="s">
        <v>189</v>
      </c>
      <c r="AV21" s="486"/>
      <c r="AW21" s="486"/>
      <c r="AX21" s="486"/>
      <c r="AY21" s="486"/>
      <c r="AZ21" s="486"/>
      <c r="BA21" s="486"/>
      <c r="BB21" s="486"/>
      <c r="BC21" s="486"/>
      <c r="BD21" s="486"/>
      <c r="BE21" s="486"/>
      <c r="BF21" s="486"/>
      <c r="BG21" s="486"/>
      <c r="BH21" s="487"/>
      <c r="BI21" s="485" t="s">
        <v>190</v>
      </c>
      <c r="BJ21" s="486"/>
      <c r="BK21" s="486"/>
      <c r="BL21" s="486"/>
      <c r="BM21" s="486"/>
      <c r="BN21" s="486"/>
      <c r="BO21" s="486"/>
      <c r="BP21" s="486"/>
      <c r="BQ21" s="486"/>
      <c r="BR21" s="486"/>
      <c r="BS21" s="486"/>
      <c r="BT21" s="486"/>
      <c r="BU21" s="486"/>
      <c r="BV21" s="487"/>
      <c r="BW21" s="485" t="s">
        <v>190</v>
      </c>
      <c r="BX21" s="486"/>
      <c r="BY21" s="486"/>
      <c r="BZ21" s="486"/>
      <c r="CA21" s="486"/>
      <c r="CB21" s="486"/>
      <c r="CC21" s="486"/>
      <c r="CD21" s="486"/>
      <c r="CE21" s="486"/>
      <c r="CF21" s="486"/>
      <c r="CG21" s="486"/>
      <c r="CH21" s="486"/>
      <c r="CI21" s="486"/>
      <c r="CJ21" s="487"/>
      <c r="CK21" s="485"/>
      <c r="CL21" s="486"/>
      <c r="CM21" s="486"/>
      <c r="CN21" s="486"/>
      <c r="CO21" s="486"/>
      <c r="CP21" s="486"/>
      <c r="CQ21" s="486"/>
      <c r="CR21" s="486"/>
      <c r="CS21" s="486"/>
      <c r="CT21" s="486"/>
      <c r="CU21" s="487"/>
      <c r="CV21" s="485"/>
      <c r="CW21" s="486"/>
      <c r="CX21" s="486"/>
      <c r="CY21" s="486"/>
      <c r="CZ21" s="486"/>
      <c r="DA21" s="486"/>
      <c r="DB21" s="486"/>
      <c r="DC21" s="486"/>
      <c r="DD21" s="486"/>
      <c r="DE21" s="487"/>
      <c r="DF21" s="485" t="s">
        <v>191</v>
      </c>
      <c r="DG21" s="486"/>
      <c r="DH21" s="486"/>
      <c r="DI21" s="486"/>
      <c r="DJ21" s="486"/>
      <c r="DK21" s="486"/>
      <c r="DL21" s="486"/>
      <c r="DM21" s="486"/>
      <c r="DN21" s="486"/>
      <c r="DO21" s="486"/>
      <c r="DP21" s="486"/>
      <c r="DQ21" s="486"/>
      <c r="DR21" s="486"/>
      <c r="DS21" s="487"/>
    </row>
    <row r="22" spans="1:123" s="8" customFormat="1" ht="12.75">
      <c r="A22" s="491">
        <v>1</v>
      </c>
      <c r="B22" s="492"/>
      <c r="C22" s="492"/>
      <c r="D22" s="493"/>
      <c r="E22" s="491">
        <v>2</v>
      </c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3"/>
      <c r="U22" s="491">
        <v>3</v>
      </c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3"/>
      <c r="AG22" s="491">
        <v>4</v>
      </c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  <c r="AT22" s="493"/>
      <c r="AU22" s="491">
        <v>5</v>
      </c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2"/>
      <c r="BG22" s="492"/>
      <c r="BH22" s="493"/>
      <c r="BI22" s="491">
        <v>6</v>
      </c>
      <c r="BJ22" s="492"/>
      <c r="BK22" s="492"/>
      <c r="BL22" s="492"/>
      <c r="BM22" s="492"/>
      <c r="BN22" s="492"/>
      <c r="BO22" s="492"/>
      <c r="BP22" s="492"/>
      <c r="BQ22" s="492"/>
      <c r="BR22" s="492"/>
      <c r="BS22" s="492"/>
      <c r="BT22" s="492"/>
      <c r="BU22" s="492"/>
      <c r="BV22" s="493"/>
      <c r="BW22" s="491">
        <v>7</v>
      </c>
      <c r="BX22" s="492"/>
      <c r="BY22" s="492"/>
      <c r="BZ22" s="492"/>
      <c r="CA22" s="492"/>
      <c r="CB22" s="492"/>
      <c r="CC22" s="492"/>
      <c r="CD22" s="492"/>
      <c r="CE22" s="492"/>
      <c r="CF22" s="492"/>
      <c r="CG22" s="492"/>
      <c r="CH22" s="492"/>
      <c r="CI22" s="492"/>
      <c r="CJ22" s="493"/>
      <c r="CK22" s="491">
        <v>8</v>
      </c>
      <c r="CL22" s="492"/>
      <c r="CM22" s="492"/>
      <c r="CN22" s="492"/>
      <c r="CO22" s="492"/>
      <c r="CP22" s="492"/>
      <c r="CQ22" s="492"/>
      <c r="CR22" s="492"/>
      <c r="CS22" s="492"/>
      <c r="CT22" s="492"/>
      <c r="CU22" s="493"/>
      <c r="CV22" s="491">
        <v>9</v>
      </c>
      <c r="CW22" s="492"/>
      <c r="CX22" s="492"/>
      <c r="CY22" s="492"/>
      <c r="CZ22" s="492"/>
      <c r="DA22" s="492"/>
      <c r="DB22" s="492"/>
      <c r="DC22" s="492"/>
      <c r="DD22" s="492"/>
      <c r="DE22" s="493"/>
      <c r="DF22" s="491">
        <v>10</v>
      </c>
      <c r="DG22" s="492"/>
      <c r="DH22" s="492"/>
      <c r="DI22" s="492"/>
      <c r="DJ22" s="492"/>
      <c r="DK22" s="492"/>
      <c r="DL22" s="492"/>
      <c r="DM22" s="492"/>
      <c r="DN22" s="492"/>
      <c r="DO22" s="492"/>
      <c r="DP22" s="492"/>
      <c r="DQ22" s="492"/>
      <c r="DR22" s="492"/>
      <c r="DS22" s="493"/>
    </row>
    <row r="23" spans="1:123" s="217" customFormat="1" ht="30.75" customHeight="1">
      <c r="A23" s="497">
        <v>1</v>
      </c>
      <c r="B23" s="498"/>
      <c r="C23" s="498"/>
      <c r="D23" s="499"/>
      <c r="E23" s="500" t="s">
        <v>302</v>
      </c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502"/>
      <c r="U23" s="494"/>
      <c r="V23" s="495"/>
      <c r="W23" s="495"/>
      <c r="X23" s="495"/>
      <c r="Y23" s="495"/>
      <c r="Z23" s="495"/>
      <c r="AA23" s="495"/>
      <c r="AB23" s="495"/>
      <c r="AC23" s="495"/>
      <c r="AD23" s="495"/>
      <c r="AE23" s="495"/>
      <c r="AF23" s="496"/>
      <c r="AG23" s="494">
        <f>SUM(AU23:CJ23)</f>
        <v>0</v>
      </c>
      <c r="AH23" s="495"/>
      <c r="AI23" s="495"/>
      <c r="AJ23" s="495"/>
      <c r="AK23" s="495"/>
      <c r="AL23" s="495"/>
      <c r="AM23" s="495"/>
      <c r="AN23" s="495"/>
      <c r="AO23" s="495"/>
      <c r="AP23" s="495"/>
      <c r="AQ23" s="495"/>
      <c r="AR23" s="495"/>
      <c r="AS23" s="495"/>
      <c r="AT23" s="496"/>
      <c r="AU23" s="494"/>
      <c r="AV23" s="495"/>
      <c r="AW23" s="495"/>
      <c r="AX23" s="495"/>
      <c r="AY23" s="495"/>
      <c r="AZ23" s="495"/>
      <c r="BA23" s="495"/>
      <c r="BB23" s="495"/>
      <c r="BC23" s="495"/>
      <c r="BD23" s="495"/>
      <c r="BE23" s="495"/>
      <c r="BF23" s="495"/>
      <c r="BG23" s="495"/>
      <c r="BH23" s="496"/>
      <c r="BI23" s="494"/>
      <c r="BJ23" s="495"/>
      <c r="BK23" s="495"/>
      <c r="BL23" s="495"/>
      <c r="BM23" s="495"/>
      <c r="BN23" s="495"/>
      <c r="BO23" s="495"/>
      <c r="BP23" s="495"/>
      <c r="BQ23" s="495"/>
      <c r="BR23" s="495"/>
      <c r="BS23" s="495"/>
      <c r="BT23" s="495"/>
      <c r="BU23" s="495"/>
      <c r="BV23" s="496"/>
      <c r="BW23" s="494"/>
      <c r="BX23" s="495"/>
      <c r="BY23" s="495"/>
      <c r="BZ23" s="495"/>
      <c r="CA23" s="495"/>
      <c r="CB23" s="495"/>
      <c r="CC23" s="495"/>
      <c r="CD23" s="495"/>
      <c r="CE23" s="495"/>
      <c r="CF23" s="495"/>
      <c r="CG23" s="495"/>
      <c r="CH23" s="495"/>
      <c r="CI23" s="495"/>
      <c r="CJ23" s="496"/>
      <c r="CK23" s="494"/>
      <c r="CL23" s="495"/>
      <c r="CM23" s="495"/>
      <c r="CN23" s="495"/>
      <c r="CO23" s="495"/>
      <c r="CP23" s="495"/>
      <c r="CQ23" s="495"/>
      <c r="CR23" s="495"/>
      <c r="CS23" s="495"/>
      <c r="CT23" s="495"/>
      <c r="CU23" s="496"/>
      <c r="CV23" s="494"/>
      <c r="CW23" s="495"/>
      <c r="CX23" s="495"/>
      <c r="CY23" s="495"/>
      <c r="CZ23" s="495"/>
      <c r="DA23" s="495"/>
      <c r="DB23" s="495"/>
      <c r="DC23" s="495"/>
      <c r="DD23" s="495"/>
      <c r="DE23" s="496"/>
      <c r="DF23" s="494">
        <v>1073952</v>
      </c>
      <c r="DG23" s="495"/>
      <c r="DH23" s="495"/>
      <c r="DI23" s="495"/>
      <c r="DJ23" s="495"/>
      <c r="DK23" s="495"/>
      <c r="DL23" s="495"/>
      <c r="DM23" s="495"/>
      <c r="DN23" s="495"/>
      <c r="DO23" s="495"/>
      <c r="DP23" s="495"/>
      <c r="DQ23" s="495"/>
      <c r="DR23" s="495"/>
      <c r="DS23" s="496"/>
    </row>
    <row r="24" spans="1:123" s="217" customFormat="1" ht="30.75" customHeight="1">
      <c r="A24" s="497"/>
      <c r="B24" s="498"/>
      <c r="C24" s="498"/>
      <c r="D24" s="499"/>
      <c r="E24" s="500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2"/>
      <c r="U24" s="494"/>
      <c r="V24" s="495"/>
      <c r="W24" s="495"/>
      <c r="X24" s="495"/>
      <c r="Y24" s="495"/>
      <c r="Z24" s="495"/>
      <c r="AA24" s="495"/>
      <c r="AB24" s="495"/>
      <c r="AC24" s="495"/>
      <c r="AD24" s="495"/>
      <c r="AE24" s="495"/>
      <c r="AF24" s="496"/>
      <c r="AG24" s="494">
        <f>SUM(AU24:CJ24)</f>
        <v>0</v>
      </c>
      <c r="AH24" s="495"/>
      <c r="AI24" s="495"/>
      <c r="AJ24" s="495"/>
      <c r="AK24" s="495"/>
      <c r="AL24" s="495"/>
      <c r="AM24" s="495"/>
      <c r="AN24" s="495"/>
      <c r="AO24" s="495"/>
      <c r="AP24" s="495"/>
      <c r="AQ24" s="495"/>
      <c r="AR24" s="495"/>
      <c r="AS24" s="495"/>
      <c r="AT24" s="496"/>
      <c r="AU24" s="494"/>
      <c r="AV24" s="495"/>
      <c r="AW24" s="495"/>
      <c r="AX24" s="495"/>
      <c r="AY24" s="495"/>
      <c r="AZ24" s="495"/>
      <c r="BA24" s="495"/>
      <c r="BB24" s="495"/>
      <c r="BC24" s="495"/>
      <c r="BD24" s="495"/>
      <c r="BE24" s="495"/>
      <c r="BF24" s="495"/>
      <c r="BG24" s="495"/>
      <c r="BH24" s="496"/>
      <c r="BI24" s="494"/>
      <c r="BJ24" s="495"/>
      <c r="BK24" s="495"/>
      <c r="BL24" s="495"/>
      <c r="BM24" s="495"/>
      <c r="BN24" s="495"/>
      <c r="BO24" s="495"/>
      <c r="BP24" s="495"/>
      <c r="BQ24" s="495"/>
      <c r="BR24" s="495"/>
      <c r="BS24" s="495"/>
      <c r="BT24" s="495"/>
      <c r="BU24" s="495"/>
      <c r="BV24" s="496"/>
      <c r="BW24" s="494"/>
      <c r="BX24" s="495"/>
      <c r="BY24" s="495"/>
      <c r="BZ24" s="495"/>
      <c r="CA24" s="495"/>
      <c r="CB24" s="495"/>
      <c r="CC24" s="495"/>
      <c r="CD24" s="495"/>
      <c r="CE24" s="495"/>
      <c r="CF24" s="495"/>
      <c r="CG24" s="495"/>
      <c r="CH24" s="495"/>
      <c r="CI24" s="495"/>
      <c r="CJ24" s="496"/>
      <c r="CK24" s="494"/>
      <c r="CL24" s="495"/>
      <c r="CM24" s="495"/>
      <c r="CN24" s="495"/>
      <c r="CO24" s="495"/>
      <c r="CP24" s="495"/>
      <c r="CQ24" s="495"/>
      <c r="CR24" s="495"/>
      <c r="CS24" s="495"/>
      <c r="CT24" s="495"/>
      <c r="CU24" s="496"/>
      <c r="CV24" s="494"/>
      <c r="CW24" s="495"/>
      <c r="CX24" s="495"/>
      <c r="CY24" s="495"/>
      <c r="CZ24" s="495"/>
      <c r="DA24" s="495"/>
      <c r="DB24" s="495"/>
      <c r="DC24" s="495"/>
      <c r="DD24" s="495"/>
      <c r="DE24" s="496"/>
      <c r="DF24" s="494"/>
      <c r="DG24" s="495"/>
      <c r="DH24" s="495"/>
      <c r="DI24" s="495"/>
      <c r="DJ24" s="495"/>
      <c r="DK24" s="495"/>
      <c r="DL24" s="495"/>
      <c r="DM24" s="495"/>
      <c r="DN24" s="495"/>
      <c r="DO24" s="495"/>
      <c r="DP24" s="495"/>
      <c r="DQ24" s="495"/>
      <c r="DR24" s="495"/>
      <c r="DS24" s="496"/>
    </row>
    <row r="25" spans="1:123" s="217" customFormat="1" ht="30.75" customHeight="1">
      <c r="A25" s="497"/>
      <c r="B25" s="498"/>
      <c r="C25" s="498"/>
      <c r="D25" s="499"/>
      <c r="E25" s="500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2"/>
      <c r="U25" s="494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6"/>
      <c r="AG25" s="494">
        <f>SUM(AU25:CJ25)</f>
        <v>0</v>
      </c>
      <c r="AH25" s="495"/>
      <c r="AI25" s="495"/>
      <c r="AJ25" s="495"/>
      <c r="AK25" s="495"/>
      <c r="AL25" s="495"/>
      <c r="AM25" s="495"/>
      <c r="AN25" s="495"/>
      <c r="AO25" s="495"/>
      <c r="AP25" s="495"/>
      <c r="AQ25" s="495"/>
      <c r="AR25" s="495"/>
      <c r="AS25" s="495"/>
      <c r="AT25" s="496"/>
      <c r="AU25" s="494"/>
      <c r="AV25" s="495"/>
      <c r="AW25" s="495"/>
      <c r="AX25" s="495"/>
      <c r="AY25" s="495"/>
      <c r="AZ25" s="495"/>
      <c r="BA25" s="495"/>
      <c r="BB25" s="495"/>
      <c r="BC25" s="495"/>
      <c r="BD25" s="495"/>
      <c r="BE25" s="495"/>
      <c r="BF25" s="495"/>
      <c r="BG25" s="495"/>
      <c r="BH25" s="496"/>
      <c r="BI25" s="494"/>
      <c r="BJ25" s="495"/>
      <c r="BK25" s="495"/>
      <c r="BL25" s="495"/>
      <c r="BM25" s="495"/>
      <c r="BN25" s="495"/>
      <c r="BO25" s="495"/>
      <c r="BP25" s="495"/>
      <c r="BQ25" s="495"/>
      <c r="BR25" s="495"/>
      <c r="BS25" s="495"/>
      <c r="BT25" s="495"/>
      <c r="BU25" s="495"/>
      <c r="BV25" s="496"/>
      <c r="BW25" s="494"/>
      <c r="BX25" s="495"/>
      <c r="BY25" s="495"/>
      <c r="BZ25" s="495"/>
      <c r="CA25" s="495"/>
      <c r="CB25" s="495"/>
      <c r="CC25" s="495"/>
      <c r="CD25" s="495"/>
      <c r="CE25" s="495"/>
      <c r="CF25" s="495"/>
      <c r="CG25" s="495"/>
      <c r="CH25" s="495"/>
      <c r="CI25" s="495"/>
      <c r="CJ25" s="496"/>
      <c r="CK25" s="494"/>
      <c r="CL25" s="495"/>
      <c r="CM25" s="495"/>
      <c r="CN25" s="495"/>
      <c r="CO25" s="495"/>
      <c r="CP25" s="495"/>
      <c r="CQ25" s="495"/>
      <c r="CR25" s="495"/>
      <c r="CS25" s="495"/>
      <c r="CT25" s="495"/>
      <c r="CU25" s="496"/>
      <c r="CV25" s="494"/>
      <c r="CW25" s="495"/>
      <c r="CX25" s="495"/>
      <c r="CY25" s="495"/>
      <c r="CZ25" s="495"/>
      <c r="DA25" s="495"/>
      <c r="DB25" s="495"/>
      <c r="DC25" s="495"/>
      <c r="DD25" s="495"/>
      <c r="DE25" s="496"/>
      <c r="DF25" s="494"/>
      <c r="DG25" s="495"/>
      <c r="DH25" s="495"/>
      <c r="DI25" s="495"/>
      <c r="DJ25" s="495"/>
      <c r="DK25" s="495"/>
      <c r="DL25" s="495"/>
      <c r="DM25" s="495"/>
      <c r="DN25" s="495"/>
      <c r="DO25" s="495"/>
      <c r="DP25" s="495"/>
      <c r="DQ25" s="495"/>
      <c r="DR25" s="495"/>
      <c r="DS25" s="496"/>
    </row>
    <row r="26" spans="1:123" s="15" customFormat="1" ht="24" customHeight="1">
      <c r="A26" s="504" t="s">
        <v>192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6"/>
      <c r="U26" s="504" t="s">
        <v>105</v>
      </c>
      <c r="V26" s="505"/>
      <c r="W26" s="505"/>
      <c r="X26" s="505"/>
      <c r="Y26" s="505"/>
      <c r="Z26" s="505"/>
      <c r="AA26" s="505"/>
      <c r="AB26" s="505"/>
      <c r="AC26" s="505"/>
      <c r="AD26" s="505"/>
      <c r="AE26" s="505"/>
      <c r="AF26" s="506"/>
      <c r="AG26" s="504"/>
      <c r="AH26" s="505"/>
      <c r="AI26" s="505"/>
      <c r="AJ26" s="505"/>
      <c r="AK26" s="505"/>
      <c r="AL26" s="505"/>
      <c r="AM26" s="505"/>
      <c r="AN26" s="505"/>
      <c r="AO26" s="505"/>
      <c r="AP26" s="505"/>
      <c r="AQ26" s="505"/>
      <c r="AR26" s="505"/>
      <c r="AS26" s="505"/>
      <c r="AT26" s="506"/>
      <c r="AU26" s="504" t="s">
        <v>105</v>
      </c>
      <c r="AV26" s="505"/>
      <c r="AW26" s="505"/>
      <c r="AX26" s="505"/>
      <c r="AY26" s="505"/>
      <c r="AZ26" s="505"/>
      <c r="BA26" s="505"/>
      <c r="BB26" s="505"/>
      <c r="BC26" s="505"/>
      <c r="BD26" s="505"/>
      <c r="BE26" s="505"/>
      <c r="BF26" s="505"/>
      <c r="BG26" s="505"/>
      <c r="BH26" s="506"/>
      <c r="BI26" s="504" t="s">
        <v>105</v>
      </c>
      <c r="BJ26" s="505"/>
      <c r="BK26" s="505"/>
      <c r="BL26" s="505"/>
      <c r="BM26" s="505"/>
      <c r="BN26" s="505"/>
      <c r="BO26" s="505"/>
      <c r="BP26" s="505"/>
      <c r="BQ26" s="505"/>
      <c r="BR26" s="505"/>
      <c r="BS26" s="505"/>
      <c r="BT26" s="505"/>
      <c r="BU26" s="505"/>
      <c r="BV26" s="506"/>
      <c r="BW26" s="504" t="s">
        <v>105</v>
      </c>
      <c r="BX26" s="505"/>
      <c r="BY26" s="505"/>
      <c r="BZ26" s="505"/>
      <c r="CA26" s="505"/>
      <c r="CB26" s="505"/>
      <c r="CC26" s="505"/>
      <c r="CD26" s="505"/>
      <c r="CE26" s="505"/>
      <c r="CF26" s="505"/>
      <c r="CG26" s="505"/>
      <c r="CH26" s="505"/>
      <c r="CI26" s="505"/>
      <c r="CJ26" s="506"/>
      <c r="CK26" s="510" t="s">
        <v>105</v>
      </c>
      <c r="CL26" s="511"/>
      <c r="CM26" s="511"/>
      <c r="CN26" s="511"/>
      <c r="CO26" s="511"/>
      <c r="CP26" s="511"/>
      <c r="CQ26" s="511"/>
      <c r="CR26" s="511"/>
      <c r="CS26" s="511"/>
      <c r="CT26" s="511"/>
      <c r="CU26" s="512"/>
      <c r="CV26" s="504" t="s">
        <v>105</v>
      </c>
      <c r="CW26" s="505"/>
      <c r="CX26" s="505"/>
      <c r="CY26" s="505"/>
      <c r="CZ26" s="505"/>
      <c r="DA26" s="505"/>
      <c r="DB26" s="505"/>
      <c r="DC26" s="505"/>
      <c r="DD26" s="505"/>
      <c r="DE26" s="506"/>
      <c r="DF26" s="507">
        <f>ROUND(SUM(DF23:DS25),0)</f>
        <v>1073952</v>
      </c>
      <c r="DG26" s="508"/>
      <c r="DH26" s="508"/>
      <c r="DI26" s="508"/>
      <c r="DJ26" s="508"/>
      <c r="DK26" s="508"/>
      <c r="DL26" s="508"/>
      <c r="DM26" s="508"/>
      <c r="DN26" s="508"/>
      <c r="DO26" s="508"/>
      <c r="DP26" s="508"/>
      <c r="DQ26" s="508"/>
      <c r="DR26" s="508"/>
      <c r="DS26" s="509"/>
    </row>
    <row r="27" spans="1:123" s="217" customFormat="1" ht="24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</row>
    <row r="28" s="8" customFormat="1" ht="12.75"/>
    <row r="29" spans="1:123" s="8" customFormat="1" ht="12.75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</row>
    <row r="30" spans="1:123" s="8" customFormat="1" ht="12.75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</row>
    <row r="31" spans="1:80" s="8" customFormat="1" ht="12.75">
      <c r="A31" s="256" t="s">
        <v>326</v>
      </c>
      <c r="B31" s="256"/>
      <c r="C31" s="256"/>
      <c r="D31" s="256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503">
        <f>DF23</f>
        <v>1073952</v>
      </c>
      <c r="P31" s="503"/>
      <c r="Q31" s="503"/>
      <c r="R31" s="503"/>
      <c r="S31" s="503"/>
      <c r="T31" s="503"/>
      <c r="U31" s="503"/>
      <c r="V31" s="503"/>
      <c r="W31" s="503"/>
      <c r="X31" s="503"/>
      <c r="Y31" s="503"/>
      <c r="Z31" s="503"/>
      <c r="AA31" s="503"/>
      <c r="AB31" s="503"/>
      <c r="AC31" s="503"/>
      <c r="AD31" s="503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</row>
    <row r="32" spans="1:123" s="8" customFormat="1" ht="12.75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</row>
    <row r="33" spans="1:123" s="8" customFormat="1" ht="12.75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</row>
    <row r="34" s="8" customFormat="1" ht="12.75"/>
    <row r="35" spans="1:31" s="8" customFormat="1" ht="12.75">
      <c r="A35" s="8" t="str">
        <f>'пфхд прил1'!F7</f>
        <v>Заведующий  МДОБУ № 25</v>
      </c>
      <c r="AE35" s="8" t="str">
        <f>'пфхд прил1'!F10</f>
        <v>И.Е.Трубилко</v>
      </c>
    </row>
    <row r="36" s="8" customFormat="1" ht="12.75"/>
    <row r="37" s="8" customFormat="1" ht="12.75"/>
    <row r="38" spans="1:31" s="8" customFormat="1" ht="12.75">
      <c r="A38" s="8" t="s">
        <v>289</v>
      </c>
      <c r="AE38" s="8" t="s">
        <v>380</v>
      </c>
    </row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</sheetData>
  <sheetProtection/>
  <mergeCells count="100">
    <mergeCell ref="BI26:BV26"/>
    <mergeCell ref="BW26:CJ26"/>
    <mergeCell ref="DF26:DS26"/>
    <mergeCell ref="E25:T25"/>
    <mergeCell ref="DF25:DS25"/>
    <mergeCell ref="A26:T26"/>
    <mergeCell ref="U26:AF26"/>
    <mergeCell ref="CK26:CU26"/>
    <mergeCell ref="CV26:DE26"/>
    <mergeCell ref="U25:AF25"/>
    <mergeCell ref="A25:D25"/>
    <mergeCell ref="AG24:AT24"/>
    <mergeCell ref="O31:AD31"/>
    <mergeCell ref="AU26:BH26"/>
    <mergeCell ref="AG25:AT25"/>
    <mergeCell ref="AG26:AT26"/>
    <mergeCell ref="AU25:BH25"/>
    <mergeCell ref="E23:T23"/>
    <mergeCell ref="U23:AF23"/>
    <mergeCell ref="A24:D24"/>
    <mergeCell ref="E24:T24"/>
    <mergeCell ref="U24:AF24"/>
    <mergeCell ref="CV24:DE24"/>
    <mergeCell ref="AU23:BH23"/>
    <mergeCell ref="BI25:BV25"/>
    <mergeCell ref="AU24:BH24"/>
    <mergeCell ref="BI24:BV24"/>
    <mergeCell ref="BW24:CJ24"/>
    <mergeCell ref="CK24:CU24"/>
    <mergeCell ref="CK25:CU25"/>
    <mergeCell ref="BW25:CJ25"/>
    <mergeCell ref="CV25:DE25"/>
    <mergeCell ref="DF22:DS22"/>
    <mergeCell ref="DF23:DS23"/>
    <mergeCell ref="AG22:AT22"/>
    <mergeCell ref="CV22:DE22"/>
    <mergeCell ref="BW23:CJ23"/>
    <mergeCell ref="CK22:CU22"/>
    <mergeCell ref="BI23:BV23"/>
    <mergeCell ref="CV23:DE23"/>
    <mergeCell ref="AG23:AT23"/>
    <mergeCell ref="DF24:DS24"/>
    <mergeCell ref="DF21:DS21"/>
    <mergeCell ref="A21:D21"/>
    <mergeCell ref="AG21:AT21"/>
    <mergeCell ref="AU21:BH21"/>
    <mergeCell ref="BI22:BV22"/>
    <mergeCell ref="AU22:BH22"/>
    <mergeCell ref="A22:D22"/>
    <mergeCell ref="E22:T22"/>
    <mergeCell ref="U22:AF22"/>
    <mergeCell ref="E21:T21"/>
    <mergeCell ref="A20:D20"/>
    <mergeCell ref="E20:T20"/>
    <mergeCell ref="CK23:CU23"/>
    <mergeCell ref="AU20:BH20"/>
    <mergeCell ref="BI20:BV20"/>
    <mergeCell ref="CK21:CU21"/>
    <mergeCell ref="BW21:CJ21"/>
    <mergeCell ref="A23:D23"/>
    <mergeCell ref="BW22:CJ22"/>
    <mergeCell ref="BI21:BV21"/>
    <mergeCell ref="U20:AF20"/>
    <mergeCell ref="AG20:AT20"/>
    <mergeCell ref="U21:AF21"/>
    <mergeCell ref="DF20:DS20"/>
    <mergeCell ref="CV19:DE19"/>
    <mergeCell ref="CV20:DE20"/>
    <mergeCell ref="CK20:CU20"/>
    <mergeCell ref="CK19:CU19"/>
    <mergeCell ref="DF18:DS18"/>
    <mergeCell ref="DF19:DS19"/>
    <mergeCell ref="A15:DS15"/>
    <mergeCell ref="A17:D17"/>
    <mergeCell ref="E17:T17"/>
    <mergeCell ref="U17:AF17"/>
    <mergeCell ref="DF17:DS17"/>
    <mergeCell ref="AG17:CJ17"/>
    <mergeCell ref="CK17:CU17"/>
    <mergeCell ref="CV17:DE17"/>
    <mergeCell ref="A7:DS7"/>
    <mergeCell ref="A9:DS9"/>
    <mergeCell ref="T11:DS11"/>
    <mergeCell ref="AH13:DS13"/>
    <mergeCell ref="CV21:DE21"/>
    <mergeCell ref="E19:T19"/>
    <mergeCell ref="A18:D18"/>
    <mergeCell ref="AU18:CJ18"/>
    <mergeCell ref="CK18:CU18"/>
    <mergeCell ref="CV18:DE18"/>
    <mergeCell ref="AG18:AT18"/>
    <mergeCell ref="E18:T18"/>
    <mergeCell ref="U18:AF18"/>
    <mergeCell ref="U19:AF19"/>
    <mergeCell ref="A19:D19"/>
    <mergeCell ref="BW20:CJ20"/>
    <mergeCell ref="BW19:CJ19"/>
    <mergeCell ref="AG19:AT19"/>
    <mergeCell ref="AU19:BH19"/>
    <mergeCell ref="BI19:BV19"/>
  </mergeCells>
  <printOptions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74"/>
  <sheetViews>
    <sheetView zoomScale="70" zoomScaleNormal="70" zoomScalePageLayoutView="0" workbookViewId="0" topLeftCell="A28">
      <selection activeCell="CC33" sqref="CC33"/>
    </sheetView>
  </sheetViews>
  <sheetFormatPr defaultColWidth="1.1484375" defaultRowHeight="12.75"/>
  <cols>
    <col min="1" max="1" width="7.421875" style="18" bestFit="1" customWidth="1"/>
    <col min="2" max="16384" width="1.1484375" style="18" customWidth="1"/>
  </cols>
  <sheetData>
    <row r="1" s="191" customFormat="1" ht="11.25">
      <c r="DS1" s="192" t="s">
        <v>158</v>
      </c>
    </row>
    <row r="2" s="191" customFormat="1" ht="11.25">
      <c r="DS2" s="192" t="s">
        <v>159</v>
      </c>
    </row>
    <row r="3" s="191" customFormat="1" ht="11.25">
      <c r="DS3" s="192" t="s">
        <v>160</v>
      </c>
    </row>
    <row r="4" s="193" customFormat="1" ht="11.25">
      <c r="DS4" s="192" t="s">
        <v>161</v>
      </c>
    </row>
    <row r="5" s="194" customFormat="1" ht="15.75">
      <c r="DS5" s="195"/>
    </row>
    <row r="7" spans="1:123" s="197" customFormat="1" ht="15.75">
      <c r="A7" s="488" t="s">
        <v>162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I7" s="488"/>
      <c r="AJ7" s="488"/>
      <c r="AK7" s="488"/>
      <c r="AL7" s="488"/>
      <c r="AM7" s="488"/>
      <c r="AN7" s="488"/>
      <c r="AO7" s="488"/>
      <c r="AP7" s="488"/>
      <c r="AQ7" s="488"/>
      <c r="AR7" s="488"/>
      <c r="AS7" s="488"/>
      <c r="AT7" s="488"/>
      <c r="AU7" s="488"/>
      <c r="AV7" s="488"/>
      <c r="AW7" s="488"/>
      <c r="AX7" s="488"/>
      <c r="AY7" s="488"/>
      <c r="AZ7" s="488"/>
      <c r="BA7" s="488"/>
      <c r="BB7" s="488"/>
      <c r="BC7" s="488"/>
      <c r="BD7" s="488"/>
      <c r="BE7" s="488"/>
      <c r="BF7" s="488"/>
      <c r="BG7" s="488"/>
      <c r="BH7" s="488"/>
      <c r="BI7" s="488"/>
      <c r="BJ7" s="488"/>
      <c r="BK7" s="488"/>
      <c r="BL7" s="488"/>
      <c r="BM7" s="488"/>
      <c r="BN7" s="488"/>
      <c r="BO7" s="488"/>
      <c r="BP7" s="488"/>
      <c r="BQ7" s="488"/>
      <c r="BR7" s="488"/>
      <c r="BS7" s="488"/>
      <c r="BT7" s="488"/>
      <c r="BU7" s="488"/>
      <c r="BV7" s="488"/>
      <c r="BW7" s="488"/>
      <c r="BX7" s="488"/>
      <c r="BY7" s="488"/>
      <c r="BZ7" s="488"/>
      <c r="CA7" s="488"/>
      <c r="CB7" s="488"/>
      <c r="CC7" s="488"/>
      <c r="CD7" s="488"/>
      <c r="CE7" s="488"/>
      <c r="CF7" s="488"/>
      <c r="CG7" s="488"/>
      <c r="CH7" s="488"/>
      <c r="CI7" s="488"/>
      <c r="CJ7" s="488"/>
      <c r="CK7" s="488"/>
      <c r="CL7" s="488"/>
      <c r="CM7" s="488"/>
      <c r="CN7" s="488"/>
      <c r="CO7" s="488"/>
      <c r="CP7" s="488"/>
      <c r="CQ7" s="488"/>
      <c r="CR7" s="488"/>
      <c r="CS7" s="488"/>
      <c r="CT7" s="488"/>
      <c r="CU7" s="488"/>
      <c r="CV7" s="488"/>
      <c r="CW7" s="488"/>
      <c r="CX7" s="488"/>
      <c r="CY7" s="488"/>
      <c r="CZ7" s="488"/>
      <c r="DA7" s="488"/>
      <c r="DB7" s="488"/>
      <c r="DC7" s="488"/>
      <c r="DD7" s="488"/>
      <c r="DE7" s="488"/>
      <c r="DF7" s="488"/>
      <c r="DG7" s="488"/>
      <c r="DH7" s="488"/>
      <c r="DI7" s="488"/>
      <c r="DJ7" s="488"/>
      <c r="DK7" s="488"/>
      <c r="DL7" s="488"/>
      <c r="DM7" s="488"/>
      <c r="DN7" s="488"/>
      <c r="DO7" s="488"/>
      <c r="DP7" s="488"/>
      <c r="DQ7" s="488"/>
      <c r="DR7" s="488"/>
      <c r="DS7" s="488"/>
    </row>
    <row r="8" spans="1:123" s="199" customFormat="1" ht="9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</row>
    <row r="9" spans="1:123" s="197" customFormat="1" ht="15.75">
      <c r="A9" s="488" t="s">
        <v>163</v>
      </c>
      <c r="B9" s="488"/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488"/>
      <c r="BF9" s="488"/>
      <c r="BG9" s="488"/>
      <c r="BH9" s="488"/>
      <c r="BI9" s="488"/>
      <c r="BJ9" s="488"/>
      <c r="BK9" s="488"/>
      <c r="BL9" s="488"/>
      <c r="BM9" s="488"/>
      <c r="BN9" s="488"/>
      <c r="BO9" s="488"/>
      <c r="BP9" s="488"/>
      <c r="BQ9" s="488"/>
      <c r="BR9" s="488"/>
      <c r="BS9" s="488"/>
      <c r="BT9" s="488"/>
      <c r="BU9" s="488"/>
      <c r="BV9" s="488"/>
      <c r="BW9" s="488"/>
      <c r="BX9" s="488"/>
      <c r="BY9" s="488"/>
      <c r="BZ9" s="488"/>
      <c r="CA9" s="488"/>
      <c r="CB9" s="488"/>
      <c r="CC9" s="488"/>
      <c r="CD9" s="488"/>
      <c r="CE9" s="488"/>
      <c r="CF9" s="488"/>
      <c r="CG9" s="488"/>
      <c r="CH9" s="488"/>
      <c r="CI9" s="488"/>
      <c r="CJ9" s="488"/>
      <c r="CK9" s="488"/>
      <c r="CL9" s="488"/>
      <c r="CM9" s="488"/>
      <c r="CN9" s="488"/>
      <c r="CO9" s="488"/>
      <c r="CP9" s="488"/>
      <c r="CQ9" s="488"/>
      <c r="CR9" s="488"/>
      <c r="CS9" s="488"/>
      <c r="CT9" s="488"/>
      <c r="CU9" s="488"/>
      <c r="CV9" s="488"/>
      <c r="CW9" s="488"/>
      <c r="CX9" s="488"/>
      <c r="CY9" s="488"/>
      <c r="CZ9" s="488"/>
      <c r="DA9" s="488"/>
      <c r="DB9" s="488"/>
      <c r="DC9" s="488"/>
      <c r="DD9" s="488"/>
      <c r="DE9" s="488"/>
      <c r="DF9" s="488"/>
      <c r="DG9" s="488"/>
      <c r="DH9" s="488"/>
      <c r="DI9" s="488"/>
      <c r="DJ9" s="488"/>
      <c r="DK9" s="488"/>
      <c r="DL9" s="488"/>
      <c r="DM9" s="488"/>
      <c r="DN9" s="488"/>
      <c r="DO9" s="488"/>
      <c r="DP9" s="488"/>
      <c r="DQ9" s="488"/>
      <c r="DR9" s="488"/>
      <c r="DS9" s="488"/>
    </row>
    <row r="10" s="8" customFormat="1" ht="12.75"/>
    <row r="11" spans="1:123" ht="15.75">
      <c r="A11" s="197" t="s">
        <v>164</v>
      </c>
      <c r="T11" s="489" t="s">
        <v>291</v>
      </c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89"/>
      <c r="AM11" s="489"/>
      <c r="AN11" s="489"/>
      <c r="AO11" s="489"/>
      <c r="AP11" s="489"/>
      <c r="AQ11" s="489"/>
      <c r="AR11" s="489"/>
      <c r="AS11" s="489"/>
      <c r="AT11" s="489"/>
      <c r="AU11" s="489"/>
      <c r="AV11" s="489"/>
      <c r="AW11" s="489"/>
      <c r="AX11" s="489"/>
      <c r="AY11" s="489"/>
      <c r="AZ11" s="489"/>
      <c r="BA11" s="489"/>
      <c r="BB11" s="489"/>
      <c r="BC11" s="489"/>
      <c r="BD11" s="489"/>
      <c r="BE11" s="489"/>
      <c r="BF11" s="489"/>
      <c r="BG11" s="489"/>
      <c r="BH11" s="489"/>
      <c r="BI11" s="489"/>
      <c r="BJ11" s="489"/>
      <c r="BK11" s="489"/>
      <c r="BL11" s="489"/>
      <c r="BM11" s="489"/>
      <c r="BN11" s="489"/>
      <c r="BO11" s="489"/>
      <c r="BP11" s="489"/>
      <c r="BQ11" s="489"/>
      <c r="BR11" s="489"/>
      <c r="BS11" s="489"/>
      <c r="BT11" s="489"/>
      <c r="BU11" s="489"/>
      <c r="BV11" s="489"/>
      <c r="BW11" s="489"/>
      <c r="BX11" s="489"/>
      <c r="BY11" s="489"/>
      <c r="BZ11" s="489"/>
      <c r="CA11" s="489"/>
      <c r="CB11" s="489"/>
      <c r="CC11" s="489"/>
      <c r="CD11" s="489"/>
      <c r="CE11" s="489"/>
      <c r="CF11" s="489"/>
      <c r="CG11" s="489"/>
      <c r="CH11" s="489"/>
      <c r="CI11" s="489"/>
      <c r="CJ11" s="489"/>
      <c r="CK11" s="489"/>
      <c r="CL11" s="489"/>
      <c r="CM11" s="489"/>
      <c r="CN11" s="489"/>
      <c r="CO11" s="489"/>
      <c r="CP11" s="489"/>
      <c r="CQ11" s="489"/>
      <c r="CR11" s="489"/>
      <c r="CS11" s="489"/>
      <c r="CT11" s="489"/>
      <c r="CU11" s="489"/>
      <c r="CV11" s="489"/>
      <c r="CW11" s="489"/>
      <c r="CX11" s="489"/>
      <c r="CY11" s="489"/>
      <c r="CZ11" s="489"/>
      <c r="DA11" s="489"/>
      <c r="DB11" s="489"/>
      <c r="DC11" s="489"/>
      <c r="DD11" s="489"/>
      <c r="DE11" s="489"/>
      <c r="DF11" s="489"/>
      <c r="DG11" s="489"/>
      <c r="DH11" s="489"/>
      <c r="DI11" s="489"/>
      <c r="DJ11" s="489"/>
      <c r="DK11" s="489"/>
      <c r="DL11" s="489"/>
      <c r="DM11" s="489"/>
      <c r="DN11" s="489"/>
      <c r="DO11" s="489"/>
      <c r="DP11" s="489"/>
      <c r="DQ11" s="489"/>
      <c r="DR11" s="489"/>
      <c r="DS11" s="489"/>
    </row>
    <row r="12" spans="1:123" s="200" customFormat="1" ht="9.75">
      <c r="A12" s="199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</row>
    <row r="13" spans="1:123" ht="15.75">
      <c r="A13" s="197" t="s">
        <v>165</v>
      </c>
      <c r="AH13" s="490" t="s">
        <v>401</v>
      </c>
      <c r="AI13" s="490"/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90"/>
      <c r="AZ13" s="490"/>
      <c r="BA13" s="490"/>
      <c r="BB13" s="490"/>
      <c r="BC13" s="490"/>
      <c r="BD13" s="490"/>
      <c r="BE13" s="490"/>
      <c r="BF13" s="490"/>
      <c r="BG13" s="490"/>
      <c r="BH13" s="490"/>
      <c r="BI13" s="490"/>
      <c r="BJ13" s="490"/>
      <c r="BK13" s="490"/>
      <c r="BL13" s="490"/>
      <c r="BM13" s="490"/>
      <c r="BN13" s="490"/>
      <c r="BO13" s="490"/>
      <c r="BP13" s="490"/>
      <c r="BQ13" s="490"/>
      <c r="BR13" s="490"/>
      <c r="BS13" s="490"/>
      <c r="BT13" s="490"/>
      <c r="BU13" s="490"/>
      <c r="BV13" s="490"/>
      <c r="BW13" s="490"/>
      <c r="BX13" s="490"/>
      <c r="BY13" s="490"/>
      <c r="BZ13" s="490"/>
      <c r="CA13" s="490"/>
      <c r="CB13" s="490"/>
      <c r="CC13" s="490"/>
      <c r="CD13" s="490"/>
      <c r="CE13" s="490"/>
      <c r="CF13" s="490"/>
      <c r="CG13" s="490"/>
      <c r="CH13" s="490"/>
      <c r="CI13" s="490"/>
      <c r="CJ13" s="490"/>
      <c r="CK13" s="490"/>
      <c r="CL13" s="490"/>
      <c r="CM13" s="490"/>
      <c r="CN13" s="490"/>
      <c r="CO13" s="490"/>
      <c r="CP13" s="490"/>
      <c r="CQ13" s="490"/>
      <c r="CR13" s="490"/>
      <c r="CS13" s="490"/>
      <c r="CT13" s="490"/>
      <c r="CU13" s="490"/>
      <c r="CV13" s="490"/>
      <c r="CW13" s="490"/>
      <c r="CX13" s="490"/>
      <c r="CY13" s="490"/>
      <c r="CZ13" s="490"/>
      <c r="DA13" s="490"/>
      <c r="DB13" s="490"/>
      <c r="DC13" s="490"/>
      <c r="DD13" s="490"/>
      <c r="DE13" s="490"/>
      <c r="DF13" s="490"/>
      <c r="DG13" s="490"/>
      <c r="DH13" s="490"/>
      <c r="DI13" s="490"/>
      <c r="DJ13" s="490"/>
      <c r="DK13" s="490"/>
      <c r="DL13" s="490"/>
      <c r="DM13" s="490"/>
      <c r="DN13" s="490"/>
      <c r="DO13" s="490"/>
      <c r="DP13" s="490"/>
      <c r="DQ13" s="490"/>
      <c r="DR13" s="490"/>
      <c r="DS13" s="490"/>
    </row>
    <row r="15" spans="1:123" ht="15.75">
      <c r="A15" s="488" t="s">
        <v>166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88"/>
      <c r="AL15" s="488"/>
      <c r="AM15" s="488"/>
      <c r="AN15" s="488"/>
      <c r="AO15" s="488"/>
      <c r="AP15" s="488"/>
      <c r="AQ15" s="488"/>
      <c r="AR15" s="488"/>
      <c r="AS15" s="488"/>
      <c r="AT15" s="488"/>
      <c r="AU15" s="488"/>
      <c r="AV15" s="488"/>
      <c r="AW15" s="488"/>
      <c r="AX15" s="488"/>
      <c r="AY15" s="488"/>
      <c r="AZ15" s="488"/>
      <c r="BA15" s="488"/>
      <c r="BB15" s="488"/>
      <c r="BC15" s="488"/>
      <c r="BD15" s="488"/>
      <c r="BE15" s="488"/>
      <c r="BF15" s="488"/>
      <c r="BG15" s="488"/>
      <c r="BH15" s="488"/>
      <c r="BI15" s="488"/>
      <c r="BJ15" s="488"/>
      <c r="BK15" s="488"/>
      <c r="BL15" s="488"/>
      <c r="BM15" s="488"/>
      <c r="BN15" s="488"/>
      <c r="BO15" s="488"/>
      <c r="BP15" s="488"/>
      <c r="BQ15" s="488"/>
      <c r="BR15" s="488"/>
      <c r="BS15" s="488"/>
      <c r="BT15" s="488"/>
      <c r="BU15" s="488"/>
      <c r="BV15" s="488"/>
      <c r="BW15" s="488"/>
      <c r="BX15" s="488"/>
      <c r="BY15" s="488"/>
      <c r="BZ15" s="488"/>
      <c r="CA15" s="488"/>
      <c r="CB15" s="488"/>
      <c r="CC15" s="488"/>
      <c r="CD15" s="488"/>
      <c r="CE15" s="488"/>
      <c r="CF15" s="488"/>
      <c r="CG15" s="488"/>
      <c r="CH15" s="488"/>
      <c r="CI15" s="488"/>
      <c r="CJ15" s="488"/>
      <c r="CK15" s="488"/>
      <c r="CL15" s="488"/>
      <c r="CM15" s="488"/>
      <c r="CN15" s="488"/>
      <c r="CO15" s="488"/>
      <c r="CP15" s="488"/>
      <c r="CQ15" s="488"/>
      <c r="CR15" s="488"/>
      <c r="CS15" s="488"/>
      <c r="CT15" s="488"/>
      <c r="CU15" s="488"/>
      <c r="CV15" s="488"/>
      <c r="CW15" s="488"/>
      <c r="CX15" s="488"/>
      <c r="CY15" s="488"/>
      <c r="CZ15" s="488"/>
      <c r="DA15" s="488"/>
      <c r="DB15" s="488"/>
      <c r="DC15" s="488"/>
      <c r="DD15" s="488"/>
      <c r="DE15" s="488"/>
      <c r="DF15" s="488"/>
      <c r="DG15" s="488"/>
      <c r="DH15" s="488"/>
      <c r="DI15" s="488"/>
      <c r="DJ15" s="488"/>
      <c r="DK15" s="488"/>
      <c r="DL15" s="488"/>
      <c r="DM15" s="488"/>
      <c r="DN15" s="488"/>
      <c r="DO15" s="488"/>
      <c r="DP15" s="488"/>
      <c r="DQ15" s="488"/>
      <c r="DR15" s="488"/>
      <c r="DS15" s="488"/>
    </row>
    <row r="16" s="8" customFormat="1" ht="12.75"/>
    <row r="17" spans="1:123" s="8" customFormat="1" ht="12.75">
      <c r="A17" s="482" t="s">
        <v>17</v>
      </c>
      <c r="B17" s="483"/>
      <c r="C17" s="483"/>
      <c r="D17" s="484"/>
      <c r="E17" s="482" t="s">
        <v>167</v>
      </c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4"/>
      <c r="U17" s="482" t="s">
        <v>168</v>
      </c>
      <c r="V17" s="483"/>
      <c r="W17" s="483"/>
      <c r="X17" s="483"/>
      <c r="Y17" s="483"/>
      <c r="Z17" s="483"/>
      <c r="AA17" s="483"/>
      <c r="AB17" s="483"/>
      <c r="AC17" s="483"/>
      <c r="AD17" s="483"/>
      <c r="AE17" s="483"/>
      <c r="AF17" s="484"/>
      <c r="AG17" s="491" t="s">
        <v>169</v>
      </c>
      <c r="AH17" s="492"/>
      <c r="AI17" s="492"/>
      <c r="AJ17" s="492"/>
      <c r="AK17" s="492"/>
      <c r="AL17" s="492"/>
      <c r="AM17" s="492"/>
      <c r="AN17" s="492"/>
      <c r="AO17" s="492"/>
      <c r="AP17" s="492"/>
      <c r="AQ17" s="492"/>
      <c r="AR17" s="492"/>
      <c r="AS17" s="492"/>
      <c r="AT17" s="492"/>
      <c r="AU17" s="492"/>
      <c r="AV17" s="492"/>
      <c r="AW17" s="492"/>
      <c r="AX17" s="492"/>
      <c r="AY17" s="492"/>
      <c r="AZ17" s="492"/>
      <c r="BA17" s="492"/>
      <c r="BB17" s="492"/>
      <c r="BC17" s="492"/>
      <c r="BD17" s="492"/>
      <c r="BE17" s="492"/>
      <c r="BF17" s="492"/>
      <c r="BG17" s="492"/>
      <c r="BH17" s="492"/>
      <c r="BI17" s="492"/>
      <c r="BJ17" s="492"/>
      <c r="BK17" s="492"/>
      <c r="BL17" s="492"/>
      <c r="BM17" s="492"/>
      <c r="BN17" s="492"/>
      <c r="BO17" s="492"/>
      <c r="BP17" s="492"/>
      <c r="BQ17" s="492"/>
      <c r="BR17" s="492"/>
      <c r="BS17" s="492"/>
      <c r="BT17" s="492"/>
      <c r="BU17" s="492"/>
      <c r="BV17" s="492"/>
      <c r="BW17" s="492"/>
      <c r="BX17" s="492"/>
      <c r="BY17" s="492"/>
      <c r="BZ17" s="492"/>
      <c r="CA17" s="492"/>
      <c r="CB17" s="492"/>
      <c r="CC17" s="492"/>
      <c r="CD17" s="492"/>
      <c r="CE17" s="492"/>
      <c r="CF17" s="492"/>
      <c r="CG17" s="492"/>
      <c r="CH17" s="492"/>
      <c r="CI17" s="492"/>
      <c r="CJ17" s="493"/>
      <c r="CK17" s="482" t="s">
        <v>170</v>
      </c>
      <c r="CL17" s="483"/>
      <c r="CM17" s="483"/>
      <c r="CN17" s="483"/>
      <c r="CO17" s="483"/>
      <c r="CP17" s="483"/>
      <c r="CQ17" s="483"/>
      <c r="CR17" s="483"/>
      <c r="CS17" s="483"/>
      <c r="CT17" s="483"/>
      <c r="CU17" s="484"/>
      <c r="CV17" s="482" t="s">
        <v>171</v>
      </c>
      <c r="CW17" s="483"/>
      <c r="CX17" s="483"/>
      <c r="CY17" s="483"/>
      <c r="CZ17" s="483"/>
      <c r="DA17" s="483"/>
      <c r="DB17" s="483"/>
      <c r="DC17" s="483"/>
      <c r="DD17" s="483"/>
      <c r="DE17" s="484"/>
      <c r="DF17" s="482" t="s">
        <v>172</v>
      </c>
      <c r="DG17" s="483"/>
      <c r="DH17" s="483"/>
      <c r="DI17" s="483"/>
      <c r="DJ17" s="483"/>
      <c r="DK17" s="483"/>
      <c r="DL17" s="483"/>
      <c r="DM17" s="483"/>
      <c r="DN17" s="483"/>
      <c r="DO17" s="483"/>
      <c r="DP17" s="483"/>
      <c r="DQ17" s="483"/>
      <c r="DR17" s="483"/>
      <c r="DS17" s="484"/>
    </row>
    <row r="18" spans="1:123" s="8" customFormat="1" ht="12.75">
      <c r="A18" s="485" t="s">
        <v>18</v>
      </c>
      <c r="B18" s="486"/>
      <c r="C18" s="486"/>
      <c r="D18" s="487"/>
      <c r="E18" s="485" t="s">
        <v>173</v>
      </c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7"/>
      <c r="U18" s="485" t="s">
        <v>174</v>
      </c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7"/>
      <c r="AG18" s="482" t="s">
        <v>175</v>
      </c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4"/>
      <c r="AU18" s="491" t="s">
        <v>9</v>
      </c>
      <c r="AV18" s="492"/>
      <c r="AW18" s="492"/>
      <c r="AX18" s="492"/>
      <c r="AY18" s="492"/>
      <c r="AZ18" s="492"/>
      <c r="BA18" s="492"/>
      <c r="BB18" s="492"/>
      <c r="BC18" s="492"/>
      <c r="BD18" s="492"/>
      <c r="BE18" s="492"/>
      <c r="BF18" s="492"/>
      <c r="BG18" s="492"/>
      <c r="BH18" s="492"/>
      <c r="BI18" s="492"/>
      <c r="BJ18" s="492"/>
      <c r="BK18" s="492"/>
      <c r="BL18" s="492"/>
      <c r="BM18" s="492"/>
      <c r="BN18" s="492"/>
      <c r="BO18" s="492"/>
      <c r="BP18" s="492"/>
      <c r="BQ18" s="492"/>
      <c r="BR18" s="492"/>
      <c r="BS18" s="492"/>
      <c r="BT18" s="492"/>
      <c r="BU18" s="492"/>
      <c r="BV18" s="492"/>
      <c r="BW18" s="492"/>
      <c r="BX18" s="492"/>
      <c r="BY18" s="492"/>
      <c r="BZ18" s="492"/>
      <c r="CA18" s="492"/>
      <c r="CB18" s="492"/>
      <c r="CC18" s="492"/>
      <c r="CD18" s="492"/>
      <c r="CE18" s="492"/>
      <c r="CF18" s="492"/>
      <c r="CG18" s="492"/>
      <c r="CH18" s="492"/>
      <c r="CI18" s="492"/>
      <c r="CJ18" s="493"/>
      <c r="CK18" s="485" t="s">
        <v>176</v>
      </c>
      <c r="CL18" s="486"/>
      <c r="CM18" s="486"/>
      <c r="CN18" s="486"/>
      <c r="CO18" s="486"/>
      <c r="CP18" s="486"/>
      <c r="CQ18" s="486"/>
      <c r="CR18" s="486"/>
      <c r="CS18" s="486"/>
      <c r="CT18" s="486"/>
      <c r="CU18" s="487"/>
      <c r="CV18" s="485" t="s">
        <v>177</v>
      </c>
      <c r="CW18" s="486"/>
      <c r="CX18" s="486"/>
      <c r="CY18" s="486"/>
      <c r="CZ18" s="486"/>
      <c r="DA18" s="486"/>
      <c r="DB18" s="486"/>
      <c r="DC18" s="486"/>
      <c r="DD18" s="486"/>
      <c r="DE18" s="487"/>
      <c r="DF18" s="485" t="s">
        <v>178</v>
      </c>
      <c r="DG18" s="486"/>
      <c r="DH18" s="486"/>
      <c r="DI18" s="486"/>
      <c r="DJ18" s="486"/>
      <c r="DK18" s="486"/>
      <c r="DL18" s="486"/>
      <c r="DM18" s="486"/>
      <c r="DN18" s="486"/>
      <c r="DO18" s="486"/>
      <c r="DP18" s="486"/>
      <c r="DQ18" s="486"/>
      <c r="DR18" s="486"/>
      <c r="DS18" s="487"/>
    </row>
    <row r="19" spans="1:123" s="8" customFormat="1" ht="12.75">
      <c r="A19" s="485"/>
      <c r="B19" s="486"/>
      <c r="C19" s="486"/>
      <c r="D19" s="487"/>
      <c r="E19" s="485" t="s">
        <v>179</v>
      </c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7"/>
      <c r="U19" s="485" t="s">
        <v>180</v>
      </c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7"/>
      <c r="AG19" s="485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6"/>
      <c r="AT19" s="487"/>
      <c r="AU19" s="482" t="s">
        <v>181</v>
      </c>
      <c r="AV19" s="483"/>
      <c r="AW19" s="483"/>
      <c r="AX19" s="483"/>
      <c r="AY19" s="483"/>
      <c r="AZ19" s="483"/>
      <c r="BA19" s="483"/>
      <c r="BB19" s="483"/>
      <c r="BC19" s="483"/>
      <c r="BD19" s="483"/>
      <c r="BE19" s="483"/>
      <c r="BF19" s="483"/>
      <c r="BG19" s="483"/>
      <c r="BH19" s="484"/>
      <c r="BI19" s="482" t="s">
        <v>182</v>
      </c>
      <c r="BJ19" s="483"/>
      <c r="BK19" s="483"/>
      <c r="BL19" s="483"/>
      <c r="BM19" s="483"/>
      <c r="BN19" s="483"/>
      <c r="BO19" s="483"/>
      <c r="BP19" s="483"/>
      <c r="BQ19" s="483"/>
      <c r="BR19" s="483"/>
      <c r="BS19" s="483"/>
      <c r="BT19" s="483"/>
      <c r="BU19" s="483"/>
      <c r="BV19" s="484"/>
      <c r="BW19" s="482" t="s">
        <v>182</v>
      </c>
      <c r="BX19" s="483"/>
      <c r="BY19" s="483"/>
      <c r="BZ19" s="483"/>
      <c r="CA19" s="483"/>
      <c r="CB19" s="483"/>
      <c r="CC19" s="483"/>
      <c r="CD19" s="483"/>
      <c r="CE19" s="483"/>
      <c r="CF19" s="483"/>
      <c r="CG19" s="483"/>
      <c r="CH19" s="483"/>
      <c r="CI19" s="483"/>
      <c r="CJ19" s="484"/>
      <c r="CK19" s="485" t="s">
        <v>183</v>
      </c>
      <c r="CL19" s="486"/>
      <c r="CM19" s="486"/>
      <c r="CN19" s="486"/>
      <c r="CO19" s="486"/>
      <c r="CP19" s="486"/>
      <c r="CQ19" s="486"/>
      <c r="CR19" s="486"/>
      <c r="CS19" s="486"/>
      <c r="CT19" s="486"/>
      <c r="CU19" s="487"/>
      <c r="CV19" s="485"/>
      <c r="CW19" s="486"/>
      <c r="CX19" s="486"/>
      <c r="CY19" s="486"/>
      <c r="CZ19" s="486"/>
      <c r="DA19" s="486"/>
      <c r="DB19" s="486"/>
      <c r="DC19" s="486"/>
      <c r="DD19" s="486"/>
      <c r="DE19" s="487"/>
      <c r="DF19" s="485" t="s">
        <v>184</v>
      </c>
      <c r="DG19" s="486"/>
      <c r="DH19" s="486"/>
      <c r="DI19" s="486"/>
      <c r="DJ19" s="486"/>
      <c r="DK19" s="486"/>
      <c r="DL19" s="486"/>
      <c r="DM19" s="486"/>
      <c r="DN19" s="486"/>
      <c r="DO19" s="486"/>
      <c r="DP19" s="486"/>
      <c r="DQ19" s="486"/>
      <c r="DR19" s="486"/>
      <c r="DS19" s="487"/>
    </row>
    <row r="20" spans="1:123" s="8" customFormat="1" ht="12.75">
      <c r="A20" s="485"/>
      <c r="B20" s="486"/>
      <c r="C20" s="486"/>
      <c r="D20" s="487"/>
      <c r="E20" s="485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7"/>
      <c r="U20" s="485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7"/>
      <c r="AG20" s="485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7"/>
      <c r="AU20" s="485" t="s">
        <v>183</v>
      </c>
      <c r="AV20" s="486"/>
      <c r="AW20" s="486"/>
      <c r="AX20" s="486"/>
      <c r="AY20" s="486"/>
      <c r="AZ20" s="486"/>
      <c r="BA20" s="486"/>
      <c r="BB20" s="486"/>
      <c r="BC20" s="486"/>
      <c r="BD20" s="486"/>
      <c r="BE20" s="486"/>
      <c r="BF20" s="486"/>
      <c r="BG20" s="486"/>
      <c r="BH20" s="487"/>
      <c r="BI20" s="485" t="s">
        <v>185</v>
      </c>
      <c r="BJ20" s="486"/>
      <c r="BK20" s="486"/>
      <c r="BL20" s="486"/>
      <c r="BM20" s="486"/>
      <c r="BN20" s="486"/>
      <c r="BO20" s="486"/>
      <c r="BP20" s="486"/>
      <c r="BQ20" s="486"/>
      <c r="BR20" s="486"/>
      <c r="BS20" s="486"/>
      <c r="BT20" s="486"/>
      <c r="BU20" s="486"/>
      <c r="BV20" s="487"/>
      <c r="BW20" s="485" t="s">
        <v>186</v>
      </c>
      <c r="BX20" s="486"/>
      <c r="BY20" s="486"/>
      <c r="BZ20" s="486"/>
      <c r="CA20" s="486"/>
      <c r="CB20" s="486"/>
      <c r="CC20" s="486"/>
      <c r="CD20" s="486"/>
      <c r="CE20" s="486"/>
      <c r="CF20" s="486"/>
      <c r="CG20" s="486"/>
      <c r="CH20" s="486"/>
      <c r="CI20" s="486"/>
      <c r="CJ20" s="487"/>
      <c r="CK20" s="485" t="s">
        <v>187</v>
      </c>
      <c r="CL20" s="486"/>
      <c r="CM20" s="486"/>
      <c r="CN20" s="486"/>
      <c r="CO20" s="486"/>
      <c r="CP20" s="486"/>
      <c r="CQ20" s="486"/>
      <c r="CR20" s="486"/>
      <c r="CS20" s="486"/>
      <c r="CT20" s="486"/>
      <c r="CU20" s="487"/>
      <c r="CV20" s="485"/>
      <c r="CW20" s="486"/>
      <c r="CX20" s="486"/>
      <c r="CY20" s="486"/>
      <c r="CZ20" s="486"/>
      <c r="DA20" s="486"/>
      <c r="DB20" s="486"/>
      <c r="DC20" s="486"/>
      <c r="DD20" s="486"/>
      <c r="DE20" s="487"/>
      <c r="DF20" s="485" t="s">
        <v>188</v>
      </c>
      <c r="DG20" s="486"/>
      <c r="DH20" s="486"/>
      <c r="DI20" s="486"/>
      <c r="DJ20" s="486"/>
      <c r="DK20" s="486"/>
      <c r="DL20" s="486"/>
      <c r="DM20" s="486"/>
      <c r="DN20" s="486"/>
      <c r="DO20" s="486"/>
      <c r="DP20" s="486"/>
      <c r="DQ20" s="486"/>
      <c r="DR20" s="486"/>
      <c r="DS20" s="487"/>
    </row>
    <row r="21" spans="1:123" s="8" customFormat="1" ht="12.75">
      <c r="A21" s="485"/>
      <c r="B21" s="486"/>
      <c r="C21" s="486"/>
      <c r="D21" s="487"/>
      <c r="E21" s="485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7"/>
      <c r="U21" s="485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7"/>
      <c r="AG21" s="485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6"/>
      <c r="AS21" s="486"/>
      <c r="AT21" s="487"/>
      <c r="AU21" s="485" t="s">
        <v>189</v>
      </c>
      <c r="AV21" s="486"/>
      <c r="AW21" s="486"/>
      <c r="AX21" s="486"/>
      <c r="AY21" s="486"/>
      <c r="AZ21" s="486"/>
      <c r="BA21" s="486"/>
      <c r="BB21" s="486"/>
      <c r="BC21" s="486"/>
      <c r="BD21" s="486"/>
      <c r="BE21" s="486"/>
      <c r="BF21" s="486"/>
      <c r="BG21" s="486"/>
      <c r="BH21" s="487"/>
      <c r="BI21" s="485" t="s">
        <v>190</v>
      </c>
      <c r="BJ21" s="486"/>
      <c r="BK21" s="486"/>
      <c r="BL21" s="486"/>
      <c r="BM21" s="486"/>
      <c r="BN21" s="486"/>
      <c r="BO21" s="486"/>
      <c r="BP21" s="486"/>
      <c r="BQ21" s="486"/>
      <c r="BR21" s="486"/>
      <c r="BS21" s="486"/>
      <c r="BT21" s="486"/>
      <c r="BU21" s="486"/>
      <c r="BV21" s="487"/>
      <c r="BW21" s="485" t="s">
        <v>190</v>
      </c>
      <c r="BX21" s="486"/>
      <c r="BY21" s="486"/>
      <c r="BZ21" s="486"/>
      <c r="CA21" s="486"/>
      <c r="CB21" s="486"/>
      <c r="CC21" s="486"/>
      <c r="CD21" s="486"/>
      <c r="CE21" s="486"/>
      <c r="CF21" s="486"/>
      <c r="CG21" s="486"/>
      <c r="CH21" s="486"/>
      <c r="CI21" s="486"/>
      <c r="CJ21" s="487"/>
      <c r="CK21" s="485"/>
      <c r="CL21" s="486"/>
      <c r="CM21" s="486"/>
      <c r="CN21" s="486"/>
      <c r="CO21" s="486"/>
      <c r="CP21" s="486"/>
      <c r="CQ21" s="486"/>
      <c r="CR21" s="486"/>
      <c r="CS21" s="486"/>
      <c r="CT21" s="486"/>
      <c r="CU21" s="487"/>
      <c r="CV21" s="485"/>
      <c r="CW21" s="486"/>
      <c r="CX21" s="486"/>
      <c r="CY21" s="486"/>
      <c r="CZ21" s="486"/>
      <c r="DA21" s="486"/>
      <c r="DB21" s="486"/>
      <c r="DC21" s="486"/>
      <c r="DD21" s="486"/>
      <c r="DE21" s="487"/>
      <c r="DF21" s="485" t="s">
        <v>191</v>
      </c>
      <c r="DG21" s="486"/>
      <c r="DH21" s="486"/>
      <c r="DI21" s="486"/>
      <c r="DJ21" s="486"/>
      <c r="DK21" s="486"/>
      <c r="DL21" s="486"/>
      <c r="DM21" s="486"/>
      <c r="DN21" s="486"/>
      <c r="DO21" s="486"/>
      <c r="DP21" s="486"/>
      <c r="DQ21" s="486"/>
      <c r="DR21" s="486"/>
      <c r="DS21" s="487"/>
    </row>
    <row r="22" spans="1:123" s="8" customFormat="1" ht="12.75">
      <c r="A22" s="491">
        <v>1</v>
      </c>
      <c r="B22" s="492"/>
      <c r="C22" s="492"/>
      <c r="D22" s="493"/>
      <c r="E22" s="491">
        <v>2</v>
      </c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3"/>
      <c r="U22" s="491">
        <v>3</v>
      </c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3"/>
      <c r="AG22" s="491">
        <v>4</v>
      </c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  <c r="AT22" s="493"/>
      <c r="AU22" s="491">
        <v>5</v>
      </c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2"/>
      <c r="BG22" s="492"/>
      <c r="BH22" s="493"/>
      <c r="BI22" s="491">
        <v>6</v>
      </c>
      <c r="BJ22" s="492"/>
      <c r="BK22" s="492"/>
      <c r="BL22" s="492"/>
      <c r="BM22" s="492"/>
      <c r="BN22" s="492"/>
      <c r="BO22" s="492"/>
      <c r="BP22" s="492"/>
      <c r="BQ22" s="492"/>
      <c r="BR22" s="492"/>
      <c r="BS22" s="492"/>
      <c r="BT22" s="492"/>
      <c r="BU22" s="492"/>
      <c r="BV22" s="493"/>
      <c r="BW22" s="491">
        <v>7</v>
      </c>
      <c r="BX22" s="492"/>
      <c r="BY22" s="492"/>
      <c r="BZ22" s="492"/>
      <c r="CA22" s="492"/>
      <c r="CB22" s="492"/>
      <c r="CC22" s="492"/>
      <c r="CD22" s="492"/>
      <c r="CE22" s="492"/>
      <c r="CF22" s="492"/>
      <c r="CG22" s="492"/>
      <c r="CH22" s="492"/>
      <c r="CI22" s="492"/>
      <c r="CJ22" s="493"/>
      <c r="CK22" s="491">
        <v>8</v>
      </c>
      <c r="CL22" s="492"/>
      <c r="CM22" s="492"/>
      <c r="CN22" s="492"/>
      <c r="CO22" s="492"/>
      <c r="CP22" s="492"/>
      <c r="CQ22" s="492"/>
      <c r="CR22" s="492"/>
      <c r="CS22" s="492"/>
      <c r="CT22" s="492"/>
      <c r="CU22" s="493"/>
      <c r="CV22" s="491">
        <v>9</v>
      </c>
      <c r="CW22" s="492"/>
      <c r="CX22" s="492"/>
      <c r="CY22" s="492"/>
      <c r="CZ22" s="492"/>
      <c r="DA22" s="492"/>
      <c r="DB22" s="492"/>
      <c r="DC22" s="492"/>
      <c r="DD22" s="492"/>
      <c r="DE22" s="493"/>
      <c r="DF22" s="491">
        <v>10</v>
      </c>
      <c r="DG22" s="492"/>
      <c r="DH22" s="492"/>
      <c r="DI22" s="492"/>
      <c r="DJ22" s="492"/>
      <c r="DK22" s="492"/>
      <c r="DL22" s="492"/>
      <c r="DM22" s="492"/>
      <c r="DN22" s="492"/>
      <c r="DO22" s="492"/>
      <c r="DP22" s="492"/>
      <c r="DQ22" s="492"/>
      <c r="DR22" s="492"/>
      <c r="DS22" s="493"/>
    </row>
    <row r="23" spans="1:123" s="217" customFormat="1" ht="30.75" customHeight="1">
      <c r="A23" s="497">
        <v>1</v>
      </c>
      <c r="B23" s="498"/>
      <c r="C23" s="498"/>
      <c r="D23" s="499"/>
      <c r="E23" s="500" t="s">
        <v>302</v>
      </c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502"/>
      <c r="U23" s="494"/>
      <c r="V23" s="495"/>
      <c r="W23" s="495"/>
      <c r="X23" s="495"/>
      <c r="Y23" s="495"/>
      <c r="Z23" s="495"/>
      <c r="AA23" s="495"/>
      <c r="AB23" s="495"/>
      <c r="AC23" s="495"/>
      <c r="AD23" s="495"/>
      <c r="AE23" s="495"/>
      <c r="AF23" s="496"/>
      <c r="AG23" s="494">
        <f>SUM(AU23:CJ23)</f>
        <v>0</v>
      </c>
      <c r="AH23" s="495"/>
      <c r="AI23" s="495"/>
      <c r="AJ23" s="495"/>
      <c r="AK23" s="495"/>
      <c r="AL23" s="495"/>
      <c r="AM23" s="495"/>
      <c r="AN23" s="495"/>
      <c r="AO23" s="495"/>
      <c r="AP23" s="495"/>
      <c r="AQ23" s="495"/>
      <c r="AR23" s="495"/>
      <c r="AS23" s="495"/>
      <c r="AT23" s="496"/>
      <c r="AU23" s="494"/>
      <c r="AV23" s="495"/>
      <c r="AW23" s="495"/>
      <c r="AX23" s="495"/>
      <c r="AY23" s="495"/>
      <c r="AZ23" s="495"/>
      <c r="BA23" s="495"/>
      <c r="BB23" s="495"/>
      <c r="BC23" s="495"/>
      <c r="BD23" s="495"/>
      <c r="BE23" s="495"/>
      <c r="BF23" s="495"/>
      <c r="BG23" s="495"/>
      <c r="BH23" s="496"/>
      <c r="BI23" s="494"/>
      <c r="BJ23" s="495"/>
      <c r="BK23" s="495"/>
      <c r="BL23" s="495"/>
      <c r="BM23" s="495"/>
      <c r="BN23" s="495"/>
      <c r="BO23" s="495"/>
      <c r="BP23" s="495"/>
      <c r="BQ23" s="495"/>
      <c r="BR23" s="495"/>
      <c r="BS23" s="495"/>
      <c r="BT23" s="495"/>
      <c r="BU23" s="495"/>
      <c r="BV23" s="496"/>
      <c r="BW23" s="494"/>
      <c r="BX23" s="495"/>
      <c r="BY23" s="495"/>
      <c r="BZ23" s="495"/>
      <c r="CA23" s="495"/>
      <c r="CB23" s="495"/>
      <c r="CC23" s="495"/>
      <c r="CD23" s="495"/>
      <c r="CE23" s="495"/>
      <c r="CF23" s="495"/>
      <c r="CG23" s="495"/>
      <c r="CH23" s="495"/>
      <c r="CI23" s="495"/>
      <c r="CJ23" s="496"/>
      <c r="CK23" s="494"/>
      <c r="CL23" s="495"/>
      <c r="CM23" s="495"/>
      <c r="CN23" s="495"/>
      <c r="CO23" s="495"/>
      <c r="CP23" s="495"/>
      <c r="CQ23" s="495"/>
      <c r="CR23" s="495"/>
      <c r="CS23" s="495"/>
      <c r="CT23" s="495"/>
      <c r="CU23" s="496"/>
      <c r="CV23" s="494"/>
      <c r="CW23" s="495"/>
      <c r="CX23" s="495"/>
      <c r="CY23" s="495"/>
      <c r="CZ23" s="495"/>
      <c r="DA23" s="495"/>
      <c r="DB23" s="495"/>
      <c r="DC23" s="495"/>
      <c r="DD23" s="495"/>
      <c r="DE23" s="496"/>
      <c r="DF23" s="494">
        <v>3686561</v>
      </c>
      <c r="DG23" s="495"/>
      <c r="DH23" s="495"/>
      <c r="DI23" s="495"/>
      <c r="DJ23" s="495"/>
      <c r="DK23" s="495"/>
      <c r="DL23" s="495"/>
      <c r="DM23" s="495"/>
      <c r="DN23" s="495"/>
      <c r="DO23" s="495"/>
      <c r="DP23" s="495"/>
      <c r="DQ23" s="495"/>
      <c r="DR23" s="495"/>
      <c r="DS23" s="496"/>
    </row>
    <row r="24" spans="1:123" s="217" customFormat="1" ht="30.75" customHeight="1">
      <c r="A24" s="497"/>
      <c r="B24" s="498"/>
      <c r="C24" s="498"/>
      <c r="D24" s="499"/>
      <c r="E24" s="500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2"/>
      <c r="U24" s="494"/>
      <c r="V24" s="495"/>
      <c r="W24" s="495"/>
      <c r="X24" s="495"/>
      <c r="Y24" s="495"/>
      <c r="Z24" s="495"/>
      <c r="AA24" s="495"/>
      <c r="AB24" s="495"/>
      <c r="AC24" s="495"/>
      <c r="AD24" s="495"/>
      <c r="AE24" s="495"/>
      <c r="AF24" s="496"/>
      <c r="AG24" s="494">
        <f>SUM(AU24:CJ24)</f>
        <v>0</v>
      </c>
      <c r="AH24" s="495"/>
      <c r="AI24" s="495"/>
      <c r="AJ24" s="495"/>
      <c r="AK24" s="495"/>
      <c r="AL24" s="495"/>
      <c r="AM24" s="495"/>
      <c r="AN24" s="495"/>
      <c r="AO24" s="495"/>
      <c r="AP24" s="495"/>
      <c r="AQ24" s="495"/>
      <c r="AR24" s="495"/>
      <c r="AS24" s="495"/>
      <c r="AT24" s="496"/>
      <c r="AU24" s="494"/>
      <c r="AV24" s="495"/>
      <c r="AW24" s="495"/>
      <c r="AX24" s="495"/>
      <c r="AY24" s="495"/>
      <c r="AZ24" s="495"/>
      <c r="BA24" s="495"/>
      <c r="BB24" s="495"/>
      <c r="BC24" s="495"/>
      <c r="BD24" s="495"/>
      <c r="BE24" s="495"/>
      <c r="BF24" s="495"/>
      <c r="BG24" s="495"/>
      <c r="BH24" s="496"/>
      <c r="BI24" s="494"/>
      <c r="BJ24" s="495"/>
      <c r="BK24" s="495"/>
      <c r="BL24" s="495"/>
      <c r="BM24" s="495"/>
      <c r="BN24" s="495"/>
      <c r="BO24" s="495"/>
      <c r="BP24" s="495"/>
      <c r="BQ24" s="495"/>
      <c r="BR24" s="495"/>
      <c r="BS24" s="495"/>
      <c r="BT24" s="495"/>
      <c r="BU24" s="495"/>
      <c r="BV24" s="496"/>
      <c r="BW24" s="494"/>
      <c r="BX24" s="495"/>
      <c r="BY24" s="495"/>
      <c r="BZ24" s="495"/>
      <c r="CA24" s="495"/>
      <c r="CB24" s="495"/>
      <c r="CC24" s="495"/>
      <c r="CD24" s="495"/>
      <c r="CE24" s="495"/>
      <c r="CF24" s="495"/>
      <c r="CG24" s="495"/>
      <c r="CH24" s="495"/>
      <c r="CI24" s="495"/>
      <c r="CJ24" s="496"/>
      <c r="CK24" s="494"/>
      <c r="CL24" s="495"/>
      <c r="CM24" s="495"/>
      <c r="CN24" s="495"/>
      <c r="CO24" s="495"/>
      <c r="CP24" s="495"/>
      <c r="CQ24" s="495"/>
      <c r="CR24" s="495"/>
      <c r="CS24" s="495"/>
      <c r="CT24" s="495"/>
      <c r="CU24" s="496"/>
      <c r="CV24" s="494"/>
      <c r="CW24" s="495"/>
      <c r="CX24" s="495"/>
      <c r="CY24" s="495"/>
      <c r="CZ24" s="495"/>
      <c r="DA24" s="495"/>
      <c r="DB24" s="495"/>
      <c r="DC24" s="495"/>
      <c r="DD24" s="495"/>
      <c r="DE24" s="496"/>
      <c r="DF24" s="494"/>
      <c r="DG24" s="495"/>
      <c r="DH24" s="495"/>
      <c r="DI24" s="495"/>
      <c r="DJ24" s="495"/>
      <c r="DK24" s="495"/>
      <c r="DL24" s="495"/>
      <c r="DM24" s="495"/>
      <c r="DN24" s="495"/>
      <c r="DO24" s="495"/>
      <c r="DP24" s="495"/>
      <c r="DQ24" s="495"/>
      <c r="DR24" s="495"/>
      <c r="DS24" s="496"/>
    </row>
    <row r="25" spans="1:123" s="217" customFormat="1" ht="30.75" customHeight="1">
      <c r="A25" s="497"/>
      <c r="B25" s="498"/>
      <c r="C25" s="498"/>
      <c r="D25" s="499"/>
      <c r="E25" s="500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2"/>
      <c r="U25" s="494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6"/>
      <c r="AG25" s="494">
        <f>SUM(AU25:CJ25)</f>
        <v>0</v>
      </c>
      <c r="AH25" s="495"/>
      <c r="AI25" s="495"/>
      <c r="AJ25" s="495"/>
      <c r="AK25" s="495"/>
      <c r="AL25" s="495"/>
      <c r="AM25" s="495"/>
      <c r="AN25" s="495"/>
      <c r="AO25" s="495"/>
      <c r="AP25" s="495"/>
      <c r="AQ25" s="495"/>
      <c r="AR25" s="495"/>
      <c r="AS25" s="495"/>
      <c r="AT25" s="496"/>
      <c r="AU25" s="494"/>
      <c r="AV25" s="495"/>
      <c r="AW25" s="495"/>
      <c r="AX25" s="495"/>
      <c r="AY25" s="495"/>
      <c r="AZ25" s="495"/>
      <c r="BA25" s="495"/>
      <c r="BB25" s="495"/>
      <c r="BC25" s="495"/>
      <c r="BD25" s="495"/>
      <c r="BE25" s="495"/>
      <c r="BF25" s="495"/>
      <c r="BG25" s="495"/>
      <c r="BH25" s="496"/>
      <c r="BI25" s="494"/>
      <c r="BJ25" s="495"/>
      <c r="BK25" s="495"/>
      <c r="BL25" s="495"/>
      <c r="BM25" s="495"/>
      <c r="BN25" s="495"/>
      <c r="BO25" s="495"/>
      <c r="BP25" s="495"/>
      <c r="BQ25" s="495"/>
      <c r="BR25" s="495"/>
      <c r="BS25" s="495"/>
      <c r="BT25" s="495"/>
      <c r="BU25" s="495"/>
      <c r="BV25" s="496"/>
      <c r="BW25" s="494"/>
      <c r="BX25" s="495"/>
      <c r="BY25" s="495"/>
      <c r="BZ25" s="495"/>
      <c r="CA25" s="495"/>
      <c r="CB25" s="495"/>
      <c r="CC25" s="495"/>
      <c r="CD25" s="495"/>
      <c r="CE25" s="495"/>
      <c r="CF25" s="495"/>
      <c r="CG25" s="495"/>
      <c r="CH25" s="495"/>
      <c r="CI25" s="495"/>
      <c r="CJ25" s="496"/>
      <c r="CK25" s="494"/>
      <c r="CL25" s="495"/>
      <c r="CM25" s="495"/>
      <c r="CN25" s="495"/>
      <c r="CO25" s="495"/>
      <c r="CP25" s="495"/>
      <c r="CQ25" s="495"/>
      <c r="CR25" s="495"/>
      <c r="CS25" s="495"/>
      <c r="CT25" s="495"/>
      <c r="CU25" s="496"/>
      <c r="CV25" s="494"/>
      <c r="CW25" s="495"/>
      <c r="CX25" s="495"/>
      <c r="CY25" s="495"/>
      <c r="CZ25" s="495"/>
      <c r="DA25" s="495"/>
      <c r="DB25" s="495"/>
      <c r="DC25" s="495"/>
      <c r="DD25" s="495"/>
      <c r="DE25" s="496"/>
      <c r="DF25" s="494"/>
      <c r="DG25" s="495"/>
      <c r="DH25" s="495"/>
      <c r="DI25" s="495"/>
      <c r="DJ25" s="495"/>
      <c r="DK25" s="495"/>
      <c r="DL25" s="495"/>
      <c r="DM25" s="495"/>
      <c r="DN25" s="495"/>
      <c r="DO25" s="495"/>
      <c r="DP25" s="495"/>
      <c r="DQ25" s="495"/>
      <c r="DR25" s="495"/>
      <c r="DS25" s="496"/>
    </row>
    <row r="26" spans="1:123" s="15" customFormat="1" ht="24" customHeight="1">
      <c r="A26" s="504" t="s">
        <v>192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6"/>
      <c r="U26" s="504" t="s">
        <v>105</v>
      </c>
      <c r="V26" s="505"/>
      <c r="W26" s="505"/>
      <c r="X26" s="505"/>
      <c r="Y26" s="505"/>
      <c r="Z26" s="505"/>
      <c r="AA26" s="505"/>
      <c r="AB26" s="505"/>
      <c r="AC26" s="505"/>
      <c r="AD26" s="505"/>
      <c r="AE26" s="505"/>
      <c r="AF26" s="506"/>
      <c r="AG26" s="504"/>
      <c r="AH26" s="505"/>
      <c r="AI26" s="505"/>
      <c r="AJ26" s="505"/>
      <c r="AK26" s="505"/>
      <c r="AL26" s="505"/>
      <c r="AM26" s="505"/>
      <c r="AN26" s="505"/>
      <c r="AO26" s="505"/>
      <c r="AP26" s="505"/>
      <c r="AQ26" s="505"/>
      <c r="AR26" s="505"/>
      <c r="AS26" s="505"/>
      <c r="AT26" s="506"/>
      <c r="AU26" s="504" t="s">
        <v>105</v>
      </c>
      <c r="AV26" s="505"/>
      <c r="AW26" s="505"/>
      <c r="AX26" s="505"/>
      <c r="AY26" s="505"/>
      <c r="AZ26" s="505"/>
      <c r="BA26" s="505"/>
      <c r="BB26" s="505"/>
      <c r="BC26" s="505"/>
      <c r="BD26" s="505"/>
      <c r="BE26" s="505"/>
      <c r="BF26" s="505"/>
      <c r="BG26" s="505"/>
      <c r="BH26" s="506"/>
      <c r="BI26" s="504" t="s">
        <v>105</v>
      </c>
      <c r="BJ26" s="505"/>
      <c r="BK26" s="505"/>
      <c r="BL26" s="505"/>
      <c r="BM26" s="505"/>
      <c r="BN26" s="505"/>
      <c r="BO26" s="505"/>
      <c r="BP26" s="505"/>
      <c r="BQ26" s="505"/>
      <c r="BR26" s="505"/>
      <c r="BS26" s="505"/>
      <c r="BT26" s="505"/>
      <c r="BU26" s="505"/>
      <c r="BV26" s="506"/>
      <c r="BW26" s="504" t="s">
        <v>105</v>
      </c>
      <c r="BX26" s="505"/>
      <c r="BY26" s="505"/>
      <c r="BZ26" s="505"/>
      <c r="CA26" s="505"/>
      <c r="CB26" s="505"/>
      <c r="CC26" s="505"/>
      <c r="CD26" s="505"/>
      <c r="CE26" s="505"/>
      <c r="CF26" s="505"/>
      <c r="CG26" s="505"/>
      <c r="CH26" s="505"/>
      <c r="CI26" s="505"/>
      <c r="CJ26" s="506"/>
      <c r="CK26" s="510" t="s">
        <v>105</v>
      </c>
      <c r="CL26" s="511"/>
      <c r="CM26" s="511"/>
      <c r="CN26" s="511"/>
      <c r="CO26" s="511"/>
      <c r="CP26" s="511"/>
      <c r="CQ26" s="511"/>
      <c r="CR26" s="511"/>
      <c r="CS26" s="511"/>
      <c r="CT26" s="511"/>
      <c r="CU26" s="512"/>
      <c r="CV26" s="504" t="s">
        <v>105</v>
      </c>
      <c r="CW26" s="505"/>
      <c r="CX26" s="505"/>
      <c r="CY26" s="505"/>
      <c r="CZ26" s="505"/>
      <c r="DA26" s="505"/>
      <c r="DB26" s="505"/>
      <c r="DC26" s="505"/>
      <c r="DD26" s="505"/>
      <c r="DE26" s="506"/>
      <c r="DF26" s="507">
        <f>ROUND(SUM(DF23:DS25),0)</f>
        <v>3686561</v>
      </c>
      <c r="DG26" s="508"/>
      <c r="DH26" s="508"/>
      <c r="DI26" s="508"/>
      <c r="DJ26" s="508"/>
      <c r="DK26" s="508"/>
      <c r="DL26" s="508"/>
      <c r="DM26" s="508"/>
      <c r="DN26" s="508"/>
      <c r="DO26" s="508"/>
      <c r="DP26" s="508"/>
      <c r="DQ26" s="508"/>
      <c r="DR26" s="508"/>
      <c r="DS26" s="509"/>
    </row>
    <row r="27" spans="1:123" s="217" customFormat="1" ht="24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</row>
    <row r="28" s="8" customFormat="1" ht="12.75"/>
    <row r="29" s="8" customFormat="1" ht="12.75"/>
    <row r="30" spans="1:123" ht="15.75">
      <c r="A30" s="197" t="s">
        <v>164</v>
      </c>
      <c r="T30" s="489" t="s">
        <v>291</v>
      </c>
      <c r="U30" s="489"/>
      <c r="V30" s="489"/>
      <c r="W30" s="489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H30" s="489"/>
      <c r="AI30" s="489"/>
      <c r="AJ30" s="489"/>
      <c r="AK30" s="489"/>
      <c r="AL30" s="489"/>
      <c r="AM30" s="489"/>
      <c r="AN30" s="489"/>
      <c r="AO30" s="489"/>
      <c r="AP30" s="489"/>
      <c r="AQ30" s="489"/>
      <c r="AR30" s="489"/>
      <c r="AS30" s="489"/>
      <c r="AT30" s="489"/>
      <c r="AU30" s="489"/>
      <c r="AV30" s="489"/>
      <c r="AW30" s="489"/>
      <c r="AX30" s="489"/>
      <c r="AY30" s="489"/>
      <c r="AZ30" s="489"/>
      <c r="BA30" s="489"/>
      <c r="BB30" s="489"/>
      <c r="BC30" s="489"/>
      <c r="BD30" s="489"/>
      <c r="BE30" s="489"/>
      <c r="BF30" s="489"/>
      <c r="BG30" s="489"/>
      <c r="BH30" s="489"/>
      <c r="BI30" s="489"/>
      <c r="BJ30" s="489"/>
      <c r="BK30" s="489"/>
      <c r="BL30" s="489"/>
      <c r="BM30" s="489"/>
      <c r="BN30" s="489"/>
      <c r="BO30" s="489"/>
      <c r="BP30" s="489"/>
      <c r="BQ30" s="489"/>
      <c r="BR30" s="489"/>
      <c r="BS30" s="489"/>
      <c r="BT30" s="489"/>
      <c r="BU30" s="489"/>
      <c r="BV30" s="489"/>
      <c r="BW30" s="489"/>
      <c r="BX30" s="489"/>
      <c r="BY30" s="489"/>
      <c r="BZ30" s="489"/>
      <c r="CA30" s="489"/>
      <c r="CB30" s="489"/>
      <c r="CC30" s="489"/>
      <c r="CD30" s="489"/>
      <c r="CE30" s="489"/>
      <c r="CF30" s="489"/>
      <c r="CG30" s="489"/>
      <c r="CH30" s="489"/>
      <c r="CI30" s="489"/>
      <c r="CJ30" s="489"/>
      <c r="CK30" s="489"/>
      <c r="CL30" s="489"/>
      <c r="CM30" s="489"/>
      <c r="CN30" s="489"/>
      <c r="CO30" s="489"/>
      <c r="CP30" s="489"/>
      <c r="CQ30" s="489"/>
      <c r="CR30" s="489"/>
      <c r="CS30" s="489"/>
      <c r="CT30" s="489"/>
      <c r="CU30" s="489"/>
      <c r="CV30" s="489"/>
      <c r="CW30" s="489"/>
      <c r="CX30" s="489"/>
      <c r="CY30" s="489"/>
      <c r="CZ30" s="489"/>
      <c r="DA30" s="489"/>
      <c r="DB30" s="489"/>
      <c r="DC30" s="489"/>
      <c r="DD30" s="489"/>
      <c r="DE30" s="489"/>
      <c r="DF30" s="489"/>
      <c r="DG30" s="489"/>
      <c r="DH30" s="489"/>
      <c r="DI30" s="489"/>
      <c r="DJ30" s="489"/>
      <c r="DK30" s="489"/>
      <c r="DL30" s="489"/>
      <c r="DM30" s="489"/>
      <c r="DN30" s="489"/>
      <c r="DO30" s="489"/>
      <c r="DP30" s="489"/>
      <c r="DQ30" s="489"/>
      <c r="DR30" s="489"/>
      <c r="DS30" s="489"/>
    </row>
    <row r="31" spans="1:123" s="200" customFormat="1" ht="9.75">
      <c r="A31" s="199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</row>
    <row r="32" spans="1:123" ht="15.75">
      <c r="A32" s="197" t="s">
        <v>165</v>
      </c>
      <c r="AH32" s="490" t="s">
        <v>290</v>
      </c>
      <c r="AI32" s="490"/>
      <c r="AJ32" s="490"/>
      <c r="AK32" s="490"/>
      <c r="AL32" s="490"/>
      <c r="AM32" s="490"/>
      <c r="AN32" s="490"/>
      <c r="AO32" s="490"/>
      <c r="AP32" s="490"/>
      <c r="AQ32" s="490"/>
      <c r="AR32" s="490"/>
      <c r="AS32" s="490"/>
      <c r="AT32" s="490"/>
      <c r="AU32" s="490"/>
      <c r="AV32" s="490"/>
      <c r="AW32" s="490"/>
      <c r="AX32" s="490"/>
      <c r="AY32" s="490"/>
      <c r="AZ32" s="490"/>
      <c r="BA32" s="490"/>
      <c r="BB32" s="490"/>
      <c r="BC32" s="490"/>
      <c r="BD32" s="490"/>
      <c r="BE32" s="490"/>
      <c r="BF32" s="490"/>
      <c r="BG32" s="490"/>
      <c r="BH32" s="490"/>
      <c r="BI32" s="490"/>
      <c r="BJ32" s="490"/>
      <c r="BK32" s="490"/>
      <c r="BL32" s="490"/>
      <c r="BM32" s="490"/>
      <c r="BN32" s="490"/>
      <c r="BO32" s="490"/>
      <c r="BP32" s="490"/>
      <c r="BQ32" s="490"/>
      <c r="BR32" s="490"/>
      <c r="BS32" s="490"/>
      <c r="BT32" s="490"/>
      <c r="BU32" s="490"/>
      <c r="BV32" s="490"/>
      <c r="BW32" s="490"/>
      <c r="BX32" s="490"/>
      <c r="BY32" s="490"/>
      <c r="BZ32" s="490"/>
      <c r="CA32" s="490"/>
      <c r="CB32" s="490"/>
      <c r="CC32" s="490"/>
      <c r="CD32" s="490"/>
      <c r="CE32" s="490"/>
      <c r="CF32" s="490"/>
      <c r="CG32" s="490"/>
      <c r="CH32" s="490"/>
      <c r="CI32" s="490"/>
      <c r="CJ32" s="490"/>
      <c r="CK32" s="490"/>
      <c r="CL32" s="490"/>
      <c r="CM32" s="490"/>
      <c r="CN32" s="490"/>
      <c r="CO32" s="490"/>
      <c r="CP32" s="490"/>
      <c r="CQ32" s="490"/>
      <c r="CR32" s="490"/>
      <c r="CS32" s="490"/>
      <c r="CT32" s="490"/>
      <c r="CU32" s="490"/>
      <c r="CV32" s="490"/>
      <c r="CW32" s="490"/>
      <c r="CX32" s="490"/>
      <c r="CY32" s="490"/>
      <c r="CZ32" s="490"/>
      <c r="DA32" s="490"/>
      <c r="DB32" s="490"/>
      <c r="DC32" s="490"/>
      <c r="DD32" s="490"/>
      <c r="DE32" s="490"/>
      <c r="DF32" s="490"/>
      <c r="DG32" s="490"/>
      <c r="DH32" s="490"/>
      <c r="DI32" s="490"/>
      <c r="DJ32" s="490"/>
      <c r="DK32" s="490"/>
      <c r="DL32" s="490"/>
      <c r="DM32" s="490"/>
      <c r="DN32" s="490"/>
      <c r="DO32" s="490"/>
      <c r="DP32" s="490"/>
      <c r="DQ32" s="490"/>
      <c r="DR32" s="490"/>
      <c r="DS32" s="490"/>
    </row>
    <row r="34" spans="1:123" ht="15.75">
      <c r="A34" s="488" t="s">
        <v>166</v>
      </c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88"/>
      <c r="T34" s="488"/>
      <c r="U34" s="488"/>
      <c r="V34" s="488"/>
      <c r="W34" s="488"/>
      <c r="X34" s="488"/>
      <c r="Y34" s="488"/>
      <c r="Z34" s="488"/>
      <c r="AA34" s="488"/>
      <c r="AB34" s="488"/>
      <c r="AC34" s="488"/>
      <c r="AD34" s="488"/>
      <c r="AE34" s="488"/>
      <c r="AF34" s="488"/>
      <c r="AG34" s="488"/>
      <c r="AH34" s="488"/>
      <c r="AI34" s="488"/>
      <c r="AJ34" s="488"/>
      <c r="AK34" s="488"/>
      <c r="AL34" s="488"/>
      <c r="AM34" s="488"/>
      <c r="AN34" s="488"/>
      <c r="AO34" s="488"/>
      <c r="AP34" s="488"/>
      <c r="AQ34" s="488"/>
      <c r="AR34" s="488"/>
      <c r="AS34" s="488"/>
      <c r="AT34" s="488"/>
      <c r="AU34" s="488"/>
      <c r="AV34" s="488"/>
      <c r="AW34" s="488"/>
      <c r="AX34" s="488"/>
      <c r="AY34" s="488"/>
      <c r="AZ34" s="488"/>
      <c r="BA34" s="488"/>
      <c r="BB34" s="488"/>
      <c r="BC34" s="488"/>
      <c r="BD34" s="488"/>
      <c r="BE34" s="488"/>
      <c r="BF34" s="488"/>
      <c r="BG34" s="488"/>
      <c r="BH34" s="488"/>
      <c r="BI34" s="488"/>
      <c r="BJ34" s="488"/>
      <c r="BK34" s="488"/>
      <c r="BL34" s="488"/>
      <c r="BM34" s="488"/>
      <c r="BN34" s="488"/>
      <c r="BO34" s="488"/>
      <c r="BP34" s="488"/>
      <c r="BQ34" s="488"/>
      <c r="BR34" s="488"/>
      <c r="BS34" s="488"/>
      <c r="BT34" s="488"/>
      <c r="BU34" s="488"/>
      <c r="BV34" s="488"/>
      <c r="BW34" s="488"/>
      <c r="BX34" s="488"/>
      <c r="BY34" s="488"/>
      <c r="BZ34" s="488"/>
      <c r="CA34" s="488"/>
      <c r="CB34" s="488"/>
      <c r="CC34" s="488"/>
      <c r="CD34" s="488"/>
      <c r="CE34" s="488"/>
      <c r="CF34" s="488"/>
      <c r="CG34" s="488"/>
      <c r="CH34" s="488"/>
      <c r="CI34" s="488"/>
      <c r="CJ34" s="488"/>
      <c r="CK34" s="488"/>
      <c r="CL34" s="488"/>
      <c r="CM34" s="488"/>
      <c r="CN34" s="488"/>
      <c r="CO34" s="488"/>
      <c r="CP34" s="488"/>
      <c r="CQ34" s="488"/>
      <c r="CR34" s="488"/>
      <c r="CS34" s="488"/>
      <c r="CT34" s="488"/>
      <c r="CU34" s="488"/>
      <c r="CV34" s="488"/>
      <c r="CW34" s="488"/>
      <c r="CX34" s="488"/>
      <c r="CY34" s="488"/>
      <c r="CZ34" s="488"/>
      <c r="DA34" s="488"/>
      <c r="DB34" s="488"/>
      <c r="DC34" s="488"/>
      <c r="DD34" s="488"/>
      <c r="DE34" s="488"/>
      <c r="DF34" s="488"/>
      <c r="DG34" s="488"/>
      <c r="DH34" s="488"/>
      <c r="DI34" s="488"/>
      <c r="DJ34" s="488"/>
      <c r="DK34" s="488"/>
      <c r="DL34" s="488"/>
      <c r="DM34" s="488"/>
      <c r="DN34" s="488"/>
      <c r="DO34" s="488"/>
      <c r="DP34" s="488"/>
      <c r="DQ34" s="488"/>
      <c r="DR34" s="488"/>
      <c r="DS34" s="488"/>
    </row>
    <row r="35" s="8" customFormat="1" ht="12.75"/>
    <row r="36" spans="1:123" s="8" customFormat="1" ht="12.75">
      <c r="A36" s="482" t="s">
        <v>17</v>
      </c>
      <c r="B36" s="483"/>
      <c r="C36" s="483"/>
      <c r="D36" s="484"/>
      <c r="E36" s="482" t="s">
        <v>167</v>
      </c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483"/>
      <c r="T36" s="484"/>
      <c r="U36" s="482" t="s">
        <v>168</v>
      </c>
      <c r="V36" s="483"/>
      <c r="W36" s="483"/>
      <c r="X36" s="483"/>
      <c r="Y36" s="483"/>
      <c r="Z36" s="483"/>
      <c r="AA36" s="483"/>
      <c r="AB36" s="483"/>
      <c r="AC36" s="483"/>
      <c r="AD36" s="483"/>
      <c r="AE36" s="483"/>
      <c r="AF36" s="484"/>
      <c r="AG36" s="491" t="s">
        <v>169</v>
      </c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492"/>
      <c r="BC36" s="492"/>
      <c r="BD36" s="492"/>
      <c r="BE36" s="492"/>
      <c r="BF36" s="492"/>
      <c r="BG36" s="492"/>
      <c r="BH36" s="492"/>
      <c r="BI36" s="492"/>
      <c r="BJ36" s="492"/>
      <c r="BK36" s="492"/>
      <c r="BL36" s="492"/>
      <c r="BM36" s="492"/>
      <c r="BN36" s="492"/>
      <c r="BO36" s="492"/>
      <c r="BP36" s="492"/>
      <c r="BQ36" s="492"/>
      <c r="BR36" s="492"/>
      <c r="BS36" s="492"/>
      <c r="BT36" s="492"/>
      <c r="BU36" s="492"/>
      <c r="BV36" s="492"/>
      <c r="BW36" s="492"/>
      <c r="BX36" s="492"/>
      <c r="BY36" s="492"/>
      <c r="BZ36" s="492"/>
      <c r="CA36" s="492"/>
      <c r="CB36" s="492"/>
      <c r="CC36" s="492"/>
      <c r="CD36" s="492"/>
      <c r="CE36" s="492"/>
      <c r="CF36" s="492"/>
      <c r="CG36" s="492"/>
      <c r="CH36" s="492"/>
      <c r="CI36" s="492"/>
      <c r="CJ36" s="493"/>
      <c r="CK36" s="482" t="s">
        <v>170</v>
      </c>
      <c r="CL36" s="483"/>
      <c r="CM36" s="483"/>
      <c r="CN36" s="483"/>
      <c r="CO36" s="483"/>
      <c r="CP36" s="483"/>
      <c r="CQ36" s="483"/>
      <c r="CR36" s="483"/>
      <c r="CS36" s="483"/>
      <c r="CT36" s="483"/>
      <c r="CU36" s="484"/>
      <c r="CV36" s="482" t="s">
        <v>171</v>
      </c>
      <c r="CW36" s="483"/>
      <c r="CX36" s="483"/>
      <c r="CY36" s="483"/>
      <c r="CZ36" s="483"/>
      <c r="DA36" s="483"/>
      <c r="DB36" s="483"/>
      <c r="DC36" s="483"/>
      <c r="DD36" s="483"/>
      <c r="DE36" s="484"/>
      <c r="DF36" s="482" t="s">
        <v>172</v>
      </c>
      <c r="DG36" s="483"/>
      <c r="DH36" s="483"/>
      <c r="DI36" s="483"/>
      <c r="DJ36" s="483"/>
      <c r="DK36" s="483"/>
      <c r="DL36" s="483"/>
      <c r="DM36" s="483"/>
      <c r="DN36" s="483"/>
      <c r="DO36" s="483"/>
      <c r="DP36" s="483"/>
      <c r="DQ36" s="483"/>
      <c r="DR36" s="483"/>
      <c r="DS36" s="484"/>
    </row>
    <row r="37" spans="1:123" s="8" customFormat="1" ht="12.75">
      <c r="A37" s="485" t="s">
        <v>18</v>
      </c>
      <c r="B37" s="486"/>
      <c r="C37" s="486"/>
      <c r="D37" s="487"/>
      <c r="E37" s="485" t="s">
        <v>173</v>
      </c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7"/>
      <c r="U37" s="485" t="s">
        <v>174</v>
      </c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487"/>
      <c r="AG37" s="482" t="s">
        <v>175</v>
      </c>
      <c r="AH37" s="483"/>
      <c r="AI37" s="483"/>
      <c r="AJ37" s="483"/>
      <c r="AK37" s="483"/>
      <c r="AL37" s="483"/>
      <c r="AM37" s="483"/>
      <c r="AN37" s="483"/>
      <c r="AO37" s="483"/>
      <c r="AP37" s="483"/>
      <c r="AQ37" s="483"/>
      <c r="AR37" s="483"/>
      <c r="AS37" s="483"/>
      <c r="AT37" s="484"/>
      <c r="AU37" s="491" t="s">
        <v>9</v>
      </c>
      <c r="AV37" s="492"/>
      <c r="AW37" s="492"/>
      <c r="AX37" s="492"/>
      <c r="AY37" s="492"/>
      <c r="AZ37" s="492"/>
      <c r="BA37" s="492"/>
      <c r="BB37" s="492"/>
      <c r="BC37" s="492"/>
      <c r="BD37" s="492"/>
      <c r="BE37" s="492"/>
      <c r="BF37" s="492"/>
      <c r="BG37" s="492"/>
      <c r="BH37" s="492"/>
      <c r="BI37" s="492"/>
      <c r="BJ37" s="492"/>
      <c r="BK37" s="492"/>
      <c r="BL37" s="492"/>
      <c r="BM37" s="492"/>
      <c r="BN37" s="492"/>
      <c r="BO37" s="492"/>
      <c r="BP37" s="492"/>
      <c r="BQ37" s="492"/>
      <c r="BR37" s="492"/>
      <c r="BS37" s="492"/>
      <c r="BT37" s="492"/>
      <c r="BU37" s="492"/>
      <c r="BV37" s="492"/>
      <c r="BW37" s="492"/>
      <c r="BX37" s="492"/>
      <c r="BY37" s="492"/>
      <c r="BZ37" s="492"/>
      <c r="CA37" s="492"/>
      <c r="CB37" s="492"/>
      <c r="CC37" s="492"/>
      <c r="CD37" s="492"/>
      <c r="CE37" s="492"/>
      <c r="CF37" s="492"/>
      <c r="CG37" s="492"/>
      <c r="CH37" s="492"/>
      <c r="CI37" s="492"/>
      <c r="CJ37" s="493"/>
      <c r="CK37" s="485" t="s">
        <v>176</v>
      </c>
      <c r="CL37" s="486"/>
      <c r="CM37" s="486"/>
      <c r="CN37" s="486"/>
      <c r="CO37" s="486"/>
      <c r="CP37" s="486"/>
      <c r="CQ37" s="486"/>
      <c r="CR37" s="486"/>
      <c r="CS37" s="486"/>
      <c r="CT37" s="486"/>
      <c r="CU37" s="487"/>
      <c r="CV37" s="485" t="s">
        <v>177</v>
      </c>
      <c r="CW37" s="486"/>
      <c r="CX37" s="486"/>
      <c r="CY37" s="486"/>
      <c r="CZ37" s="486"/>
      <c r="DA37" s="486"/>
      <c r="DB37" s="486"/>
      <c r="DC37" s="486"/>
      <c r="DD37" s="486"/>
      <c r="DE37" s="487"/>
      <c r="DF37" s="485" t="s">
        <v>178</v>
      </c>
      <c r="DG37" s="486"/>
      <c r="DH37" s="486"/>
      <c r="DI37" s="486"/>
      <c r="DJ37" s="486"/>
      <c r="DK37" s="486"/>
      <c r="DL37" s="486"/>
      <c r="DM37" s="486"/>
      <c r="DN37" s="486"/>
      <c r="DO37" s="486"/>
      <c r="DP37" s="486"/>
      <c r="DQ37" s="486"/>
      <c r="DR37" s="486"/>
      <c r="DS37" s="487"/>
    </row>
    <row r="38" spans="1:123" s="8" customFormat="1" ht="12.75">
      <c r="A38" s="485"/>
      <c r="B38" s="486"/>
      <c r="C38" s="486"/>
      <c r="D38" s="487"/>
      <c r="E38" s="485" t="s">
        <v>179</v>
      </c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487"/>
      <c r="U38" s="485" t="s">
        <v>180</v>
      </c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7"/>
      <c r="AG38" s="485"/>
      <c r="AH38" s="486"/>
      <c r="AI38" s="486"/>
      <c r="AJ38" s="486"/>
      <c r="AK38" s="486"/>
      <c r="AL38" s="486"/>
      <c r="AM38" s="486"/>
      <c r="AN38" s="486"/>
      <c r="AO38" s="486"/>
      <c r="AP38" s="486"/>
      <c r="AQ38" s="486"/>
      <c r="AR38" s="486"/>
      <c r="AS38" s="486"/>
      <c r="AT38" s="487"/>
      <c r="AU38" s="482" t="s">
        <v>181</v>
      </c>
      <c r="AV38" s="483"/>
      <c r="AW38" s="483"/>
      <c r="AX38" s="483"/>
      <c r="AY38" s="483"/>
      <c r="AZ38" s="483"/>
      <c r="BA38" s="483"/>
      <c r="BB38" s="483"/>
      <c r="BC38" s="483"/>
      <c r="BD38" s="483"/>
      <c r="BE38" s="483"/>
      <c r="BF38" s="483"/>
      <c r="BG38" s="483"/>
      <c r="BH38" s="484"/>
      <c r="BI38" s="482" t="s">
        <v>182</v>
      </c>
      <c r="BJ38" s="483"/>
      <c r="BK38" s="483"/>
      <c r="BL38" s="483"/>
      <c r="BM38" s="483"/>
      <c r="BN38" s="483"/>
      <c r="BO38" s="483"/>
      <c r="BP38" s="483"/>
      <c r="BQ38" s="483"/>
      <c r="BR38" s="483"/>
      <c r="BS38" s="483"/>
      <c r="BT38" s="483"/>
      <c r="BU38" s="483"/>
      <c r="BV38" s="484"/>
      <c r="BW38" s="482" t="s">
        <v>182</v>
      </c>
      <c r="BX38" s="483"/>
      <c r="BY38" s="483"/>
      <c r="BZ38" s="483"/>
      <c r="CA38" s="483"/>
      <c r="CB38" s="483"/>
      <c r="CC38" s="483"/>
      <c r="CD38" s="483"/>
      <c r="CE38" s="483"/>
      <c r="CF38" s="483"/>
      <c r="CG38" s="483"/>
      <c r="CH38" s="483"/>
      <c r="CI38" s="483"/>
      <c r="CJ38" s="484"/>
      <c r="CK38" s="485" t="s">
        <v>183</v>
      </c>
      <c r="CL38" s="486"/>
      <c r="CM38" s="486"/>
      <c r="CN38" s="486"/>
      <c r="CO38" s="486"/>
      <c r="CP38" s="486"/>
      <c r="CQ38" s="486"/>
      <c r="CR38" s="486"/>
      <c r="CS38" s="486"/>
      <c r="CT38" s="486"/>
      <c r="CU38" s="487"/>
      <c r="CV38" s="485"/>
      <c r="CW38" s="486"/>
      <c r="CX38" s="486"/>
      <c r="CY38" s="486"/>
      <c r="CZ38" s="486"/>
      <c r="DA38" s="486"/>
      <c r="DB38" s="486"/>
      <c r="DC38" s="486"/>
      <c r="DD38" s="486"/>
      <c r="DE38" s="487"/>
      <c r="DF38" s="485" t="s">
        <v>184</v>
      </c>
      <c r="DG38" s="486"/>
      <c r="DH38" s="486"/>
      <c r="DI38" s="486"/>
      <c r="DJ38" s="486"/>
      <c r="DK38" s="486"/>
      <c r="DL38" s="486"/>
      <c r="DM38" s="486"/>
      <c r="DN38" s="486"/>
      <c r="DO38" s="486"/>
      <c r="DP38" s="486"/>
      <c r="DQ38" s="486"/>
      <c r="DR38" s="486"/>
      <c r="DS38" s="487"/>
    </row>
    <row r="39" spans="1:123" s="8" customFormat="1" ht="12.75">
      <c r="A39" s="485"/>
      <c r="B39" s="486"/>
      <c r="C39" s="486"/>
      <c r="D39" s="487"/>
      <c r="E39" s="485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7"/>
      <c r="U39" s="485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7"/>
      <c r="AG39" s="485"/>
      <c r="AH39" s="486"/>
      <c r="AI39" s="486"/>
      <c r="AJ39" s="486"/>
      <c r="AK39" s="486"/>
      <c r="AL39" s="486"/>
      <c r="AM39" s="486"/>
      <c r="AN39" s="486"/>
      <c r="AO39" s="486"/>
      <c r="AP39" s="486"/>
      <c r="AQ39" s="486"/>
      <c r="AR39" s="486"/>
      <c r="AS39" s="486"/>
      <c r="AT39" s="487"/>
      <c r="AU39" s="485" t="s">
        <v>183</v>
      </c>
      <c r="AV39" s="486"/>
      <c r="AW39" s="486"/>
      <c r="AX39" s="486"/>
      <c r="AY39" s="486"/>
      <c r="AZ39" s="486"/>
      <c r="BA39" s="486"/>
      <c r="BB39" s="486"/>
      <c r="BC39" s="486"/>
      <c r="BD39" s="486"/>
      <c r="BE39" s="486"/>
      <c r="BF39" s="486"/>
      <c r="BG39" s="486"/>
      <c r="BH39" s="487"/>
      <c r="BI39" s="485" t="s">
        <v>185</v>
      </c>
      <c r="BJ39" s="486"/>
      <c r="BK39" s="486"/>
      <c r="BL39" s="486"/>
      <c r="BM39" s="486"/>
      <c r="BN39" s="486"/>
      <c r="BO39" s="486"/>
      <c r="BP39" s="486"/>
      <c r="BQ39" s="486"/>
      <c r="BR39" s="486"/>
      <c r="BS39" s="486"/>
      <c r="BT39" s="486"/>
      <c r="BU39" s="486"/>
      <c r="BV39" s="487"/>
      <c r="BW39" s="485" t="s">
        <v>186</v>
      </c>
      <c r="BX39" s="486"/>
      <c r="BY39" s="486"/>
      <c r="BZ39" s="486"/>
      <c r="CA39" s="486"/>
      <c r="CB39" s="486"/>
      <c r="CC39" s="486"/>
      <c r="CD39" s="486"/>
      <c r="CE39" s="486"/>
      <c r="CF39" s="486"/>
      <c r="CG39" s="486"/>
      <c r="CH39" s="486"/>
      <c r="CI39" s="486"/>
      <c r="CJ39" s="487"/>
      <c r="CK39" s="485" t="s">
        <v>187</v>
      </c>
      <c r="CL39" s="486"/>
      <c r="CM39" s="486"/>
      <c r="CN39" s="486"/>
      <c r="CO39" s="486"/>
      <c r="CP39" s="486"/>
      <c r="CQ39" s="486"/>
      <c r="CR39" s="486"/>
      <c r="CS39" s="486"/>
      <c r="CT39" s="486"/>
      <c r="CU39" s="487"/>
      <c r="CV39" s="485"/>
      <c r="CW39" s="486"/>
      <c r="CX39" s="486"/>
      <c r="CY39" s="486"/>
      <c r="CZ39" s="486"/>
      <c r="DA39" s="486"/>
      <c r="DB39" s="486"/>
      <c r="DC39" s="486"/>
      <c r="DD39" s="486"/>
      <c r="DE39" s="487"/>
      <c r="DF39" s="485" t="s">
        <v>188</v>
      </c>
      <c r="DG39" s="486"/>
      <c r="DH39" s="486"/>
      <c r="DI39" s="486"/>
      <c r="DJ39" s="486"/>
      <c r="DK39" s="486"/>
      <c r="DL39" s="486"/>
      <c r="DM39" s="486"/>
      <c r="DN39" s="486"/>
      <c r="DO39" s="486"/>
      <c r="DP39" s="486"/>
      <c r="DQ39" s="486"/>
      <c r="DR39" s="486"/>
      <c r="DS39" s="487"/>
    </row>
    <row r="40" spans="1:123" s="8" customFormat="1" ht="12.75">
      <c r="A40" s="485"/>
      <c r="B40" s="486"/>
      <c r="C40" s="486"/>
      <c r="D40" s="487"/>
      <c r="E40" s="485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7"/>
      <c r="U40" s="485"/>
      <c r="V40" s="486"/>
      <c r="W40" s="486"/>
      <c r="X40" s="486"/>
      <c r="Y40" s="486"/>
      <c r="Z40" s="486"/>
      <c r="AA40" s="486"/>
      <c r="AB40" s="486"/>
      <c r="AC40" s="486"/>
      <c r="AD40" s="486"/>
      <c r="AE40" s="486"/>
      <c r="AF40" s="487"/>
      <c r="AG40" s="485"/>
      <c r="AH40" s="486"/>
      <c r="AI40" s="486"/>
      <c r="AJ40" s="486"/>
      <c r="AK40" s="486"/>
      <c r="AL40" s="486"/>
      <c r="AM40" s="486"/>
      <c r="AN40" s="486"/>
      <c r="AO40" s="486"/>
      <c r="AP40" s="486"/>
      <c r="AQ40" s="486"/>
      <c r="AR40" s="486"/>
      <c r="AS40" s="486"/>
      <c r="AT40" s="487"/>
      <c r="AU40" s="485" t="s">
        <v>189</v>
      </c>
      <c r="AV40" s="486"/>
      <c r="AW40" s="486"/>
      <c r="AX40" s="486"/>
      <c r="AY40" s="486"/>
      <c r="AZ40" s="486"/>
      <c r="BA40" s="486"/>
      <c r="BB40" s="486"/>
      <c r="BC40" s="486"/>
      <c r="BD40" s="486"/>
      <c r="BE40" s="486"/>
      <c r="BF40" s="486"/>
      <c r="BG40" s="486"/>
      <c r="BH40" s="487"/>
      <c r="BI40" s="485" t="s">
        <v>190</v>
      </c>
      <c r="BJ40" s="486"/>
      <c r="BK40" s="486"/>
      <c r="BL40" s="486"/>
      <c r="BM40" s="486"/>
      <c r="BN40" s="486"/>
      <c r="BO40" s="486"/>
      <c r="BP40" s="486"/>
      <c r="BQ40" s="486"/>
      <c r="BR40" s="486"/>
      <c r="BS40" s="486"/>
      <c r="BT40" s="486"/>
      <c r="BU40" s="486"/>
      <c r="BV40" s="487"/>
      <c r="BW40" s="485" t="s">
        <v>190</v>
      </c>
      <c r="BX40" s="486"/>
      <c r="BY40" s="486"/>
      <c r="BZ40" s="486"/>
      <c r="CA40" s="486"/>
      <c r="CB40" s="486"/>
      <c r="CC40" s="486"/>
      <c r="CD40" s="486"/>
      <c r="CE40" s="486"/>
      <c r="CF40" s="486"/>
      <c r="CG40" s="486"/>
      <c r="CH40" s="486"/>
      <c r="CI40" s="486"/>
      <c r="CJ40" s="487"/>
      <c r="CK40" s="485"/>
      <c r="CL40" s="486"/>
      <c r="CM40" s="486"/>
      <c r="CN40" s="486"/>
      <c r="CO40" s="486"/>
      <c r="CP40" s="486"/>
      <c r="CQ40" s="486"/>
      <c r="CR40" s="486"/>
      <c r="CS40" s="486"/>
      <c r="CT40" s="486"/>
      <c r="CU40" s="487"/>
      <c r="CV40" s="485"/>
      <c r="CW40" s="486"/>
      <c r="CX40" s="486"/>
      <c r="CY40" s="486"/>
      <c r="CZ40" s="486"/>
      <c r="DA40" s="486"/>
      <c r="DB40" s="486"/>
      <c r="DC40" s="486"/>
      <c r="DD40" s="486"/>
      <c r="DE40" s="487"/>
      <c r="DF40" s="485" t="s">
        <v>191</v>
      </c>
      <c r="DG40" s="486"/>
      <c r="DH40" s="486"/>
      <c r="DI40" s="486"/>
      <c r="DJ40" s="486"/>
      <c r="DK40" s="486"/>
      <c r="DL40" s="486"/>
      <c r="DM40" s="486"/>
      <c r="DN40" s="486"/>
      <c r="DO40" s="486"/>
      <c r="DP40" s="486"/>
      <c r="DQ40" s="486"/>
      <c r="DR40" s="486"/>
      <c r="DS40" s="487"/>
    </row>
    <row r="41" spans="1:123" s="8" customFormat="1" ht="12.75">
      <c r="A41" s="491">
        <v>1</v>
      </c>
      <c r="B41" s="492"/>
      <c r="C41" s="492"/>
      <c r="D41" s="493"/>
      <c r="E41" s="491">
        <v>2</v>
      </c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3"/>
      <c r="U41" s="491">
        <v>3</v>
      </c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3"/>
      <c r="AG41" s="491">
        <v>4</v>
      </c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S41" s="492"/>
      <c r="AT41" s="493"/>
      <c r="AU41" s="491">
        <v>5</v>
      </c>
      <c r="AV41" s="492"/>
      <c r="AW41" s="492"/>
      <c r="AX41" s="492"/>
      <c r="AY41" s="492"/>
      <c r="AZ41" s="492"/>
      <c r="BA41" s="492"/>
      <c r="BB41" s="492"/>
      <c r="BC41" s="492"/>
      <c r="BD41" s="492"/>
      <c r="BE41" s="492"/>
      <c r="BF41" s="492"/>
      <c r="BG41" s="492"/>
      <c r="BH41" s="493"/>
      <c r="BI41" s="491">
        <v>6</v>
      </c>
      <c r="BJ41" s="492"/>
      <c r="BK41" s="492"/>
      <c r="BL41" s="492"/>
      <c r="BM41" s="492"/>
      <c r="BN41" s="492"/>
      <c r="BO41" s="492"/>
      <c r="BP41" s="492"/>
      <c r="BQ41" s="492"/>
      <c r="BR41" s="492"/>
      <c r="BS41" s="492"/>
      <c r="BT41" s="492"/>
      <c r="BU41" s="492"/>
      <c r="BV41" s="493"/>
      <c r="BW41" s="491">
        <v>7</v>
      </c>
      <c r="BX41" s="492"/>
      <c r="BY41" s="492"/>
      <c r="BZ41" s="492"/>
      <c r="CA41" s="492"/>
      <c r="CB41" s="492"/>
      <c r="CC41" s="492"/>
      <c r="CD41" s="492"/>
      <c r="CE41" s="492"/>
      <c r="CF41" s="492"/>
      <c r="CG41" s="492"/>
      <c r="CH41" s="492"/>
      <c r="CI41" s="492"/>
      <c r="CJ41" s="493"/>
      <c r="CK41" s="491">
        <v>8</v>
      </c>
      <c r="CL41" s="492"/>
      <c r="CM41" s="492"/>
      <c r="CN41" s="492"/>
      <c r="CO41" s="492"/>
      <c r="CP41" s="492"/>
      <c r="CQ41" s="492"/>
      <c r="CR41" s="492"/>
      <c r="CS41" s="492"/>
      <c r="CT41" s="492"/>
      <c r="CU41" s="493"/>
      <c r="CV41" s="491">
        <v>9</v>
      </c>
      <c r="CW41" s="492"/>
      <c r="CX41" s="492"/>
      <c r="CY41" s="492"/>
      <c r="CZ41" s="492"/>
      <c r="DA41" s="492"/>
      <c r="DB41" s="492"/>
      <c r="DC41" s="492"/>
      <c r="DD41" s="492"/>
      <c r="DE41" s="493"/>
      <c r="DF41" s="491">
        <v>10</v>
      </c>
      <c r="DG41" s="492"/>
      <c r="DH41" s="492"/>
      <c r="DI41" s="492"/>
      <c r="DJ41" s="492"/>
      <c r="DK41" s="492"/>
      <c r="DL41" s="492"/>
      <c r="DM41" s="492"/>
      <c r="DN41" s="492"/>
      <c r="DO41" s="492"/>
      <c r="DP41" s="492"/>
      <c r="DQ41" s="492"/>
      <c r="DR41" s="492"/>
      <c r="DS41" s="493"/>
    </row>
    <row r="42" spans="1:123" s="217" customFormat="1" ht="30.75" customHeight="1">
      <c r="A42" s="497">
        <v>1</v>
      </c>
      <c r="B42" s="498"/>
      <c r="C42" s="498"/>
      <c r="D42" s="499"/>
      <c r="E42" s="500" t="s">
        <v>302</v>
      </c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2"/>
      <c r="U42" s="494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6"/>
      <c r="AG42" s="494"/>
      <c r="AH42" s="495"/>
      <c r="AI42" s="495"/>
      <c r="AJ42" s="495"/>
      <c r="AK42" s="495"/>
      <c r="AL42" s="495"/>
      <c r="AM42" s="495"/>
      <c r="AN42" s="495"/>
      <c r="AO42" s="495"/>
      <c r="AP42" s="495"/>
      <c r="AQ42" s="495"/>
      <c r="AR42" s="495"/>
      <c r="AS42" s="495"/>
      <c r="AT42" s="496"/>
      <c r="AU42" s="494"/>
      <c r="AV42" s="495"/>
      <c r="AW42" s="495"/>
      <c r="AX42" s="495"/>
      <c r="AY42" s="495"/>
      <c r="AZ42" s="495"/>
      <c r="BA42" s="495"/>
      <c r="BB42" s="495"/>
      <c r="BC42" s="495"/>
      <c r="BD42" s="495"/>
      <c r="BE42" s="495"/>
      <c r="BF42" s="495"/>
      <c r="BG42" s="495"/>
      <c r="BH42" s="496"/>
      <c r="BI42" s="494"/>
      <c r="BJ42" s="495"/>
      <c r="BK42" s="495"/>
      <c r="BL42" s="495"/>
      <c r="BM42" s="495"/>
      <c r="BN42" s="495"/>
      <c r="BO42" s="495"/>
      <c r="BP42" s="495"/>
      <c r="BQ42" s="495"/>
      <c r="BR42" s="495"/>
      <c r="BS42" s="495"/>
      <c r="BT42" s="495"/>
      <c r="BU42" s="495"/>
      <c r="BV42" s="496"/>
      <c r="BW42" s="494"/>
      <c r="BX42" s="495"/>
      <c r="BY42" s="495"/>
      <c r="BZ42" s="495"/>
      <c r="CA42" s="495"/>
      <c r="CB42" s="495"/>
      <c r="CC42" s="495"/>
      <c r="CD42" s="495"/>
      <c r="CE42" s="495"/>
      <c r="CF42" s="495"/>
      <c r="CG42" s="495"/>
      <c r="CH42" s="495"/>
      <c r="CI42" s="495"/>
      <c r="CJ42" s="496"/>
      <c r="CK42" s="494"/>
      <c r="CL42" s="495"/>
      <c r="CM42" s="495"/>
      <c r="CN42" s="495"/>
      <c r="CO42" s="495"/>
      <c r="CP42" s="495"/>
      <c r="CQ42" s="495"/>
      <c r="CR42" s="495"/>
      <c r="CS42" s="495"/>
      <c r="CT42" s="495"/>
      <c r="CU42" s="496"/>
      <c r="CV42" s="494"/>
      <c r="CW42" s="495"/>
      <c r="CX42" s="495"/>
      <c r="CY42" s="495"/>
      <c r="CZ42" s="495"/>
      <c r="DA42" s="495"/>
      <c r="DB42" s="495"/>
      <c r="DC42" s="495"/>
      <c r="DD42" s="495"/>
      <c r="DE42" s="496"/>
      <c r="DF42" s="494">
        <v>378991</v>
      </c>
      <c r="DG42" s="495"/>
      <c r="DH42" s="495"/>
      <c r="DI42" s="495"/>
      <c r="DJ42" s="495"/>
      <c r="DK42" s="495"/>
      <c r="DL42" s="495"/>
      <c r="DM42" s="495"/>
      <c r="DN42" s="495"/>
      <c r="DO42" s="495"/>
      <c r="DP42" s="495"/>
      <c r="DQ42" s="495"/>
      <c r="DR42" s="495"/>
      <c r="DS42" s="496"/>
    </row>
    <row r="43" spans="1:123" s="217" customFormat="1" ht="30.75" customHeight="1">
      <c r="A43" s="497"/>
      <c r="B43" s="498"/>
      <c r="C43" s="498"/>
      <c r="D43" s="499"/>
      <c r="E43" s="500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2"/>
      <c r="U43" s="494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6"/>
      <c r="AG43" s="494"/>
      <c r="AH43" s="495"/>
      <c r="AI43" s="495"/>
      <c r="AJ43" s="495"/>
      <c r="AK43" s="495"/>
      <c r="AL43" s="495"/>
      <c r="AM43" s="495"/>
      <c r="AN43" s="495"/>
      <c r="AO43" s="495"/>
      <c r="AP43" s="495"/>
      <c r="AQ43" s="495"/>
      <c r="AR43" s="495"/>
      <c r="AS43" s="495"/>
      <c r="AT43" s="496"/>
      <c r="AU43" s="494"/>
      <c r="AV43" s="495"/>
      <c r="AW43" s="495"/>
      <c r="AX43" s="495"/>
      <c r="AY43" s="495"/>
      <c r="AZ43" s="495"/>
      <c r="BA43" s="495"/>
      <c r="BB43" s="495"/>
      <c r="BC43" s="495"/>
      <c r="BD43" s="495"/>
      <c r="BE43" s="495"/>
      <c r="BF43" s="495"/>
      <c r="BG43" s="495"/>
      <c r="BH43" s="496"/>
      <c r="BI43" s="494"/>
      <c r="BJ43" s="495"/>
      <c r="BK43" s="495"/>
      <c r="BL43" s="495"/>
      <c r="BM43" s="495"/>
      <c r="BN43" s="495"/>
      <c r="BO43" s="495"/>
      <c r="BP43" s="495"/>
      <c r="BQ43" s="495"/>
      <c r="BR43" s="495"/>
      <c r="BS43" s="495"/>
      <c r="BT43" s="495"/>
      <c r="BU43" s="495"/>
      <c r="BV43" s="496"/>
      <c r="BW43" s="494"/>
      <c r="BX43" s="495"/>
      <c r="BY43" s="495"/>
      <c r="BZ43" s="495"/>
      <c r="CA43" s="495"/>
      <c r="CB43" s="495"/>
      <c r="CC43" s="495"/>
      <c r="CD43" s="495"/>
      <c r="CE43" s="495"/>
      <c r="CF43" s="495"/>
      <c r="CG43" s="495"/>
      <c r="CH43" s="495"/>
      <c r="CI43" s="495"/>
      <c r="CJ43" s="496"/>
      <c r="CK43" s="494"/>
      <c r="CL43" s="495"/>
      <c r="CM43" s="495"/>
      <c r="CN43" s="495"/>
      <c r="CO43" s="495"/>
      <c r="CP43" s="495"/>
      <c r="CQ43" s="495"/>
      <c r="CR43" s="495"/>
      <c r="CS43" s="495"/>
      <c r="CT43" s="495"/>
      <c r="CU43" s="496"/>
      <c r="CV43" s="494"/>
      <c r="CW43" s="495"/>
      <c r="CX43" s="495"/>
      <c r="CY43" s="495"/>
      <c r="CZ43" s="495"/>
      <c r="DA43" s="495"/>
      <c r="DB43" s="495"/>
      <c r="DC43" s="495"/>
      <c r="DD43" s="495"/>
      <c r="DE43" s="496"/>
      <c r="DF43" s="494"/>
      <c r="DG43" s="495"/>
      <c r="DH43" s="495"/>
      <c r="DI43" s="495"/>
      <c r="DJ43" s="495"/>
      <c r="DK43" s="495"/>
      <c r="DL43" s="495"/>
      <c r="DM43" s="495"/>
      <c r="DN43" s="495"/>
      <c r="DO43" s="495"/>
      <c r="DP43" s="495"/>
      <c r="DQ43" s="495"/>
      <c r="DR43" s="495"/>
      <c r="DS43" s="496"/>
    </row>
    <row r="44" spans="1:123" s="217" customFormat="1" ht="30.75" customHeight="1">
      <c r="A44" s="497"/>
      <c r="B44" s="498"/>
      <c r="C44" s="498"/>
      <c r="D44" s="499"/>
      <c r="E44" s="500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2"/>
      <c r="U44" s="494"/>
      <c r="V44" s="495"/>
      <c r="W44" s="495"/>
      <c r="X44" s="495"/>
      <c r="Y44" s="495"/>
      <c r="Z44" s="495"/>
      <c r="AA44" s="495"/>
      <c r="AB44" s="495"/>
      <c r="AC44" s="495"/>
      <c r="AD44" s="495"/>
      <c r="AE44" s="495"/>
      <c r="AF44" s="496"/>
      <c r="AG44" s="494"/>
      <c r="AH44" s="495"/>
      <c r="AI44" s="495"/>
      <c r="AJ44" s="495"/>
      <c r="AK44" s="495"/>
      <c r="AL44" s="495"/>
      <c r="AM44" s="495"/>
      <c r="AN44" s="495"/>
      <c r="AO44" s="495"/>
      <c r="AP44" s="495"/>
      <c r="AQ44" s="495"/>
      <c r="AR44" s="495"/>
      <c r="AS44" s="495"/>
      <c r="AT44" s="496"/>
      <c r="AU44" s="494"/>
      <c r="AV44" s="495"/>
      <c r="AW44" s="495"/>
      <c r="AX44" s="495"/>
      <c r="AY44" s="495"/>
      <c r="AZ44" s="495"/>
      <c r="BA44" s="495"/>
      <c r="BB44" s="495"/>
      <c r="BC44" s="495"/>
      <c r="BD44" s="495"/>
      <c r="BE44" s="495"/>
      <c r="BF44" s="495"/>
      <c r="BG44" s="495"/>
      <c r="BH44" s="496"/>
      <c r="BI44" s="494"/>
      <c r="BJ44" s="495"/>
      <c r="BK44" s="495"/>
      <c r="BL44" s="495"/>
      <c r="BM44" s="495"/>
      <c r="BN44" s="495"/>
      <c r="BO44" s="495"/>
      <c r="BP44" s="495"/>
      <c r="BQ44" s="495"/>
      <c r="BR44" s="495"/>
      <c r="BS44" s="495"/>
      <c r="BT44" s="495"/>
      <c r="BU44" s="495"/>
      <c r="BV44" s="496"/>
      <c r="BW44" s="494"/>
      <c r="BX44" s="495"/>
      <c r="BY44" s="495"/>
      <c r="BZ44" s="495"/>
      <c r="CA44" s="495"/>
      <c r="CB44" s="495"/>
      <c r="CC44" s="495"/>
      <c r="CD44" s="495"/>
      <c r="CE44" s="495"/>
      <c r="CF44" s="495"/>
      <c r="CG44" s="495"/>
      <c r="CH44" s="495"/>
      <c r="CI44" s="495"/>
      <c r="CJ44" s="496"/>
      <c r="CK44" s="494"/>
      <c r="CL44" s="495"/>
      <c r="CM44" s="495"/>
      <c r="CN44" s="495"/>
      <c r="CO44" s="495"/>
      <c r="CP44" s="495"/>
      <c r="CQ44" s="495"/>
      <c r="CR44" s="495"/>
      <c r="CS44" s="495"/>
      <c r="CT44" s="495"/>
      <c r="CU44" s="496"/>
      <c r="CV44" s="494"/>
      <c r="CW44" s="495"/>
      <c r="CX44" s="495"/>
      <c r="CY44" s="495"/>
      <c r="CZ44" s="495"/>
      <c r="DA44" s="495"/>
      <c r="DB44" s="495"/>
      <c r="DC44" s="495"/>
      <c r="DD44" s="495"/>
      <c r="DE44" s="496"/>
      <c r="DF44" s="494"/>
      <c r="DG44" s="495"/>
      <c r="DH44" s="495"/>
      <c r="DI44" s="495"/>
      <c r="DJ44" s="495"/>
      <c r="DK44" s="495"/>
      <c r="DL44" s="495"/>
      <c r="DM44" s="495"/>
      <c r="DN44" s="495"/>
      <c r="DO44" s="495"/>
      <c r="DP44" s="495"/>
      <c r="DQ44" s="495"/>
      <c r="DR44" s="495"/>
      <c r="DS44" s="496"/>
    </row>
    <row r="45" spans="1:123" s="15" customFormat="1" ht="24" customHeight="1">
      <c r="A45" s="504" t="s">
        <v>192</v>
      </c>
      <c r="B45" s="505"/>
      <c r="C45" s="505"/>
      <c r="D45" s="505"/>
      <c r="E45" s="505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R45" s="505"/>
      <c r="S45" s="505"/>
      <c r="T45" s="506"/>
      <c r="U45" s="504" t="s">
        <v>105</v>
      </c>
      <c r="V45" s="505"/>
      <c r="W45" s="505"/>
      <c r="X45" s="505"/>
      <c r="Y45" s="505"/>
      <c r="Z45" s="505"/>
      <c r="AA45" s="505"/>
      <c r="AB45" s="505"/>
      <c r="AC45" s="505"/>
      <c r="AD45" s="505"/>
      <c r="AE45" s="505"/>
      <c r="AF45" s="506"/>
      <c r="AG45" s="504"/>
      <c r="AH45" s="505"/>
      <c r="AI45" s="505"/>
      <c r="AJ45" s="505"/>
      <c r="AK45" s="505"/>
      <c r="AL45" s="505"/>
      <c r="AM45" s="505"/>
      <c r="AN45" s="505"/>
      <c r="AO45" s="505"/>
      <c r="AP45" s="505"/>
      <c r="AQ45" s="505"/>
      <c r="AR45" s="505"/>
      <c r="AS45" s="505"/>
      <c r="AT45" s="506"/>
      <c r="AU45" s="504" t="s">
        <v>105</v>
      </c>
      <c r="AV45" s="505"/>
      <c r="AW45" s="505"/>
      <c r="AX45" s="505"/>
      <c r="AY45" s="505"/>
      <c r="AZ45" s="505"/>
      <c r="BA45" s="505"/>
      <c r="BB45" s="505"/>
      <c r="BC45" s="505"/>
      <c r="BD45" s="505"/>
      <c r="BE45" s="505"/>
      <c r="BF45" s="505"/>
      <c r="BG45" s="505"/>
      <c r="BH45" s="506"/>
      <c r="BI45" s="504" t="s">
        <v>105</v>
      </c>
      <c r="BJ45" s="505"/>
      <c r="BK45" s="505"/>
      <c r="BL45" s="505"/>
      <c r="BM45" s="505"/>
      <c r="BN45" s="505"/>
      <c r="BO45" s="505"/>
      <c r="BP45" s="505"/>
      <c r="BQ45" s="505"/>
      <c r="BR45" s="505"/>
      <c r="BS45" s="505"/>
      <c r="BT45" s="505"/>
      <c r="BU45" s="505"/>
      <c r="BV45" s="506"/>
      <c r="BW45" s="504" t="s">
        <v>105</v>
      </c>
      <c r="BX45" s="505"/>
      <c r="BY45" s="505"/>
      <c r="BZ45" s="505"/>
      <c r="CA45" s="505"/>
      <c r="CB45" s="505"/>
      <c r="CC45" s="505"/>
      <c r="CD45" s="505"/>
      <c r="CE45" s="505"/>
      <c r="CF45" s="505"/>
      <c r="CG45" s="505"/>
      <c r="CH45" s="505"/>
      <c r="CI45" s="505"/>
      <c r="CJ45" s="506"/>
      <c r="CK45" s="510" t="s">
        <v>105</v>
      </c>
      <c r="CL45" s="511"/>
      <c r="CM45" s="511"/>
      <c r="CN45" s="511"/>
      <c r="CO45" s="511"/>
      <c r="CP45" s="511"/>
      <c r="CQ45" s="511"/>
      <c r="CR45" s="511"/>
      <c r="CS45" s="511"/>
      <c r="CT45" s="511"/>
      <c r="CU45" s="512"/>
      <c r="CV45" s="504" t="s">
        <v>105</v>
      </c>
      <c r="CW45" s="505"/>
      <c r="CX45" s="505"/>
      <c r="CY45" s="505"/>
      <c r="CZ45" s="505"/>
      <c r="DA45" s="505"/>
      <c r="DB45" s="505"/>
      <c r="DC45" s="505"/>
      <c r="DD45" s="505"/>
      <c r="DE45" s="506"/>
      <c r="DF45" s="507">
        <f>SUM(DF42:DS44)</f>
        <v>378991</v>
      </c>
      <c r="DG45" s="508"/>
      <c r="DH45" s="508"/>
      <c r="DI45" s="508"/>
      <c r="DJ45" s="508"/>
      <c r="DK45" s="508"/>
      <c r="DL45" s="508"/>
      <c r="DM45" s="508"/>
      <c r="DN45" s="508"/>
      <c r="DO45" s="508"/>
      <c r="DP45" s="508"/>
      <c r="DQ45" s="508"/>
      <c r="DR45" s="508"/>
      <c r="DS45" s="509"/>
    </row>
    <row r="46" spans="1:123" s="217" customFormat="1" ht="24" customHeight="1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9"/>
      <c r="DG46" s="219"/>
      <c r="DH46" s="219"/>
      <c r="DI46" s="219"/>
      <c r="DJ46" s="219"/>
      <c r="DK46" s="219"/>
      <c r="DL46" s="219"/>
      <c r="DM46" s="219"/>
      <c r="DN46" s="219"/>
      <c r="DO46" s="219"/>
      <c r="DP46" s="219"/>
      <c r="DQ46" s="219"/>
      <c r="DR46" s="219"/>
      <c r="DS46" s="219"/>
    </row>
    <row r="47" s="8" customFormat="1" ht="12.75"/>
    <row r="48" s="8" customFormat="1" ht="12.75"/>
    <row r="49" spans="1:123" s="8" customFormat="1" ht="15.75">
      <c r="A49" s="197" t="s">
        <v>164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489" t="s">
        <v>291</v>
      </c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89"/>
      <c r="AI49" s="489"/>
      <c r="AJ49" s="489"/>
      <c r="AK49" s="489"/>
      <c r="AL49" s="489"/>
      <c r="AM49" s="489"/>
      <c r="AN49" s="489"/>
      <c r="AO49" s="489"/>
      <c r="AP49" s="489"/>
      <c r="AQ49" s="489"/>
      <c r="AR49" s="489"/>
      <c r="AS49" s="489"/>
      <c r="AT49" s="489"/>
      <c r="AU49" s="489"/>
      <c r="AV49" s="489"/>
      <c r="AW49" s="489"/>
      <c r="AX49" s="489"/>
      <c r="AY49" s="489"/>
      <c r="AZ49" s="489"/>
      <c r="BA49" s="489"/>
      <c r="BB49" s="489"/>
      <c r="BC49" s="489"/>
      <c r="BD49" s="489"/>
      <c r="BE49" s="489"/>
      <c r="BF49" s="489"/>
      <c r="BG49" s="489"/>
      <c r="BH49" s="489"/>
      <c r="BI49" s="489"/>
      <c r="BJ49" s="489"/>
      <c r="BK49" s="489"/>
      <c r="BL49" s="489"/>
      <c r="BM49" s="489"/>
      <c r="BN49" s="489"/>
      <c r="BO49" s="489"/>
      <c r="BP49" s="489"/>
      <c r="BQ49" s="489"/>
      <c r="BR49" s="489"/>
      <c r="BS49" s="489"/>
      <c r="BT49" s="489"/>
      <c r="BU49" s="489"/>
      <c r="BV49" s="489"/>
      <c r="BW49" s="489"/>
      <c r="BX49" s="489"/>
      <c r="BY49" s="489"/>
      <c r="BZ49" s="489"/>
      <c r="CA49" s="489"/>
      <c r="CB49" s="489"/>
      <c r="CC49" s="489"/>
      <c r="CD49" s="489"/>
      <c r="CE49" s="489"/>
      <c r="CF49" s="489"/>
      <c r="CG49" s="489"/>
      <c r="CH49" s="489"/>
      <c r="CI49" s="489"/>
      <c r="CJ49" s="489"/>
      <c r="CK49" s="489"/>
      <c r="CL49" s="489"/>
      <c r="CM49" s="489"/>
      <c r="CN49" s="489"/>
      <c r="CO49" s="489"/>
      <c r="CP49" s="489"/>
      <c r="CQ49" s="489"/>
      <c r="CR49" s="489"/>
      <c r="CS49" s="489"/>
      <c r="CT49" s="489"/>
      <c r="CU49" s="489"/>
      <c r="CV49" s="489"/>
      <c r="CW49" s="489"/>
      <c r="CX49" s="489"/>
      <c r="CY49" s="489"/>
      <c r="CZ49" s="489"/>
      <c r="DA49" s="489"/>
      <c r="DB49" s="489"/>
      <c r="DC49" s="489"/>
      <c r="DD49" s="489"/>
      <c r="DE49" s="489"/>
      <c r="DF49" s="489"/>
      <c r="DG49" s="489"/>
      <c r="DH49" s="489"/>
      <c r="DI49" s="489"/>
      <c r="DJ49" s="489"/>
      <c r="DK49" s="489"/>
      <c r="DL49" s="489"/>
      <c r="DM49" s="489"/>
      <c r="DN49" s="489"/>
      <c r="DO49" s="489"/>
      <c r="DP49" s="489"/>
      <c r="DQ49" s="489"/>
      <c r="DR49" s="489"/>
      <c r="DS49" s="489"/>
    </row>
    <row r="50" spans="1:123" s="8" customFormat="1" ht="12.75">
      <c r="A50" s="199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  <c r="DL50" s="201"/>
      <c r="DM50" s="201"/>
      <c r="DN50" s="201"/>
      <c r="DO50" s="201"/>
      <c r="DP50" s="201"/>
      <c r="DQ50" s="201"/>
      <c r="DR50" s="201"/>
      <c r="DS50" s="201"/>
    </row>
    <row r="51" spans="1:123" s="8" customFormat="1" ht="15.75">
      <c r="A51" s="197" t="s">
        <v>165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490" t="s">
        <v>292</v>
      </c>
      <c r="AI51" s="490"/>
      <c r="AJ51" s="490"/>
      <c r="AK51" s="490"/>
      <c r="AL51" s="490"/>
      <c r="AM51" s="490"/>
      <c r="AN51" s="490"/>
      <c r="AO51" s="490"/>
      <c r="AP51" s="490"/>
      <c r="AQ51" s="490"/>
      <c r="AR51" s="490"/>
      <c r="AS51" s="490"/>
      <c r="AT51" s="490"/>
      <c r="AU51" s="490"/>
      <c r="AV51" s="490"/>
      <c r="AW51" s="490"/>
      <c r="AX51" s="490"/>
      <c r="AY51" s="490"/>
      <c r="AZ51" s="490"/>
      <c r="BA51" s="490"/>
      <c r="BB51" s="490"/>
      <c r="BC51" s="490"/>
      <c r="BD51" s="490"/>
      <c r="BE51" s="490"/>
      <c r="BF51" s="490"/>
      <c r="BG51" s="490"/>
      <c r="BH51" s="490"/>
      <c r="BI51" s="490"/>
      <c r="BJ51" s="490"/>
      <c r="BK51" s="490"/>
      <c r="BL51" s="490"/>
      <c r="BM51" s="490"/>
      <c r="BN51" s="490"/>
      <c r="BO51" s="490"/>
      <c r="BP51" s="490"/>
      <c r="BQ51" s="490"/>
      <c r="BR51" s="490"/>
      <c r="BS51" s="490"/>
      <c r="BT51" s="490"/>
      <c r="BU51" s="490"/>
      <c r="BV51" s="490"/>
      <c r="BW51" s="490"/>
      <c r="BX51" s="490"/>
      <c r="BY51" s="490"/>
      <c r="BZ51" s="490"/>
      <c r="CA51" s="490"/>
      <c r="CB51" s="490"/>
      <c r="CC51" s="490"/>
      <c r="CD51" s="490"/>
      <c r="CE51" s="490"/>
      <c r="CF51" s="490"/>
      <c r="CG51" s="490"/>
      <c r="CH51" s="490"/>
      <c r="CI51" s="490"/>
      <c r="CJ51" s="490"/>
      <c r="CK51" s="490"/>
      <c r="CL51" s="490"/>
      <c r="CM51" s="490"/>
      <c r="CN51" s="490"/>
      <c r="CO51" s="490"/>
      <c r="CP51" s="490"/>
      <c r="CQ51" s="490"/>
      <c r="CR51" s="490"/>
      <c r="CS51" s="490"/>
      <c r="CT51" s="490"/>
      <c r="CU51" s="490"/>
      <c r="CV51" s="490"/>
      <c r="CW51" s="490"/>
      <c r="CX51" s="490"/>
      <c r="CY51" s="490"/>
      <c r="CZ51" s="490"/>
      <c r="DA51" s="490"/>
      <c r="DB51" s="490"/>
      <c r="DC51" s="490"/>
      <c r="DD51" s="490"/>
      <c r="DE51" s="490"/>
      <c r="DF51" s="490"/>
      <c r="DG51" s="490"/>
      <c r="DH51" s="490"/>
      <c r="DI51" s="490"/>
      <c r="DJ51" s="490"/>
      <c r="DK51" s="490"/>
      <c r="DL51" s="490"/>
      <c r="DM51" s="490"/>
      <c r="DN51" s="490"/>
      <c r="DO51" s="490"/>
      <c r="DP51" s="490"/>
      <c r="DQ51" s="490"/>
      <c r="DR51" s="490"/>
      <c r="DS51" s="490"/>
    </row>
    <row r="52" spans="1:123" s="8" customFormat="1" ht="15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</row>
    <row r="53" spans="1:123" s="8" customFormat="1" ht="15.75">
      <c r="A53" s="488" t="s">
        <v>166</v>
      </c>
      <c r="B53" s="488"/>
      <c r="C53" s="488"/>
      <c r="D53" s="488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488"/>
      <c r="Q53" s="488"/>
      <c r="R53" s="488"/>
      <c r="S53" s="488"/>
      <c r="T53" s="488"/>
      <c r="U53" s="488"/>
      <c r="V53" s="488"/>
      <c r="W53" s="488"/>
      <c r="X53" s="488"/>
      <c r="Y53" s="488"/>
      <c r="Z53" s="488"/>
      <c r="AA53" s="488"/>
      <c r="AB53" s="488"/>
      <c r="AC53" s="488"/>
      <c r="AD53" s="488"/>
      <c r="AE53" s="488"/>
      <c r="AF53" s="488"/>
      <c r="AG53" s="488"/>
      <c r="AH53" s="488"/>
      <c r="AI53" s="488"/>
      <c r="AJ53" s="488"/>
      <c r="AK53" s="488"/>
      <c r="AL53" s="488"/>
      <c r="AM53" s="488"/>
      <c r="AN53" s="488"/>
      <c r="AO53" s="488"/>
      <c r="AP53" s="488"/>
      <c r="AQ53" s="488"/>
      <c r="AR53" s="488"/>
      <c r="AS53" s="488"/>
      <c r="AT53" s="488"/>
      <c r="AU53" s="488"/>
      <c r="AV53" s="488"/>
      <c r="AW53" s="488"/>
      <c r="AX53" s="488"/>
      <c r="AY53" s="488"/>
      <c r="AZ53" s="488"/>
      <c r="BA53" s="488"/>
      <c r="BB53" s="488"/>
      <c r="BC53" s="488"/>
      <c r="BD53" s="488"/>
      <c r="BE53" s="488"/>
      <c r="BF53" s="488"/>
      <c r="BG53" s="488"/>
      <c r="BH53" s="488"/>
      <c r="BI53" s="488"/>
      <c r="BJ53" s="488"/>
      <c r="BK53" s="488"/>
      <c r="BL53" s="488"/>
      <c r="BM53" s="488"/>
      <c r="BN53" s="488"/>
      <c r="BO53" s="488"/>
      <c r="BP53" s="488"/>
      <c r="BQ53" s="488"/>
      <c r="BR53" s="488"/>
      <c r="BS53" s="488"/>
      <c r="BT53" s="488"/>
      <c r="BU53" s="488"/>
      <c r="BV53" s="488"/>
      <c r="BW53" s="488"/>
      <c r="BX53" s="488"/>
      <c r="BY53" s="488"/>
      <c r="BZ53" s="488"/>
      <c r="CA53" s="488"/>
      <c r="CB53" s="488"/>
      <c r="CC53" s="488"/>
      <c r="CD53" s="488"/>
      <c r="CE53" s="488"/>
      <c r="CF53" s="488"/>
      <c r="CG53" s="488"/>
      <c r="CH53" s="488"/>
      <c r="CI53" s="488"/>
      <c r="CJ53" s="488"/>
      <c r="CK53" s="488"/>
      <c r="CL53" s="488"/>
      <c r="CM53" s="488"/>
      <c r="CN53" s="488"/>
      <c r="CO53" s="488"/>
      <c r="CP53" s="488"/>
      <c r="CQ53" s="488"/>
      <c r="CR53" s="488"/>
      <c r="CS53" s="488"/>
      <c r="CT53" s="488"/>
      <c r="CU53" s="488"/>
      <c r="CV53" s="488"/>
      <c r="CW53" s="488"/>
      <c r="CX53" s="488"/>
      <c r="CY53" s="488"/>
      <c r="CZ53" s="488"/>
      <c r="DA53" s="488"/>
      <c r="DB53" s="488"/>
      <c r="DC53" s="488"/>
      <c r="DD53" s="488"/>
      <c r="DE53" s="488"/>
      <c r="DF53" s="488"/>
      <c r="DG53" s="488"/>
      <c r="DH53" s="488"/>
      <c r="DI53" s="488"/>
      <c r="DJ53" s="488"/>
      <c r="DK53" s="488"/>
      <c r="DL53" s="488"/>
      <c r="DM53" s="488"/>
      <c r="DN53" s="488"/>
      <c r="DO53" s="488"/>
      <c r="DP53" s="488"/>
      <c r="DQ53" s="488"/>
      <c r="DR53" s="488"/>
      <c r="DS53" s="488"/>
    </row>
    <row r="54" s="8" customFormat="1" ht="12.75"/>
    <row r="55" spans="1:123" s="8" customFormat="1" ht="12.75">
      <c r="A55" s="482" t="s">
        <v>17</v>
      </c>
      <c r="B55" s="483"/>
      <c r="C55" s="483"/>
      <c r="D55" s="484"/>
      <c r="E55" s="482" t="s">
        <v>167</v>
      </c>
      <c r="F55" s="483"/>
      <c r="G55" s="483"/>
      <c r="H55" s="483"/>
      <c r="I55" s="483"/>
      <c r="J55" s="483"/>
      <c r="K55" s="483"/>
      <c r="L55" s="483"/>
      <c r="M55" s="483"/>
      <c r="N55" s="483"/>
      <c r="O55" s="483"/>
      <c r="P55" s="483"/>
      <c r="Q55" s="483"/>
      <c r="R55" s="483"/>
      <c r="S55" s="483"/>
      <c r="T55" s="484"/>
      <c r="U55" s="482" t="s">
        <v>168</v>
      </c>
      <c r="V55" s="483"/>
      <c r="W55" s="483"/>
      <c r="X55" s="483"/>
      <c r="Y55" s="483"/>
      <c r="Z55" s="483"/>
      <c r="AA55" s="483"/>
      <c r="AB55" s="483"/>
      <c r="AC55" s="483"/>
      <c r="AD55" s="483"/>
      <c r="AE55" s="483"/>
      <c r="AF55" s="484"/>
      <c r="AG55" s="491" t="s">
        <v>169</v>
      </c>
      <c r="AH55" s="492"/>
      <c r="AI55" s="492"/>
      <c r="AJ55" s="492"/>
      <c r="AK55" s="492"/>
      <c r="AL55" s="492"/>
      <c r="AM55" s="492"/>
      <c r="AN55" s="492"/>
      <c r="AO55" s="492"/>
      <c r="AP55" s="492"/>
      <c r="AQ55" s="492"/>
      <c r="AR55" s="492"/>
      <c r="AS55" s="492"/>
      <c r="AT55" s="492"/>
      <c r="AU55" s="492"/>
      <c r="AV55" s="492"/>
      <c r="AW55" s="492"/>
      <c r="AX55" s="492"/>
      <c r="AY55" s="492"/>
      <c r="AZ55" s="492"/>
      <c r="BA55" s="492"/>
      <c r="BB55" s="492"/>
      <c r="BC55" s="492"/>
      <c r="BD55" s="492"/>
      <c r="BE55" s="492"/>
      <c r="BF55" s="492"/>
      <c r="BG55" s="492"/>
      <c r="BH55" s="492"/>
      <c r="BI55" s="492"/>
      <c r="BJ55" s="492"/>
      <c r="BK55" s="492"/>
      <c r="BL55" s="492"/>
      <c r="BM55" s="492"/>
      <c r="BN55" s="492"/>
      <c r="BO55" s="492"/>
      <c r="BP55" s="492"/>
      <c r="BQ55" s="492"/>
      <c r="BR55" s="492"/>
      <c r="BS55" s="492"/>
      <c r="BT55" s="492"/>
      <c r="BU55" s="492"/>
      <c r="BV55" s="492"/>
      <c r="BW55" s="492"/>
      <c r="BX55" s="492"/>
      <c r="BY55" s="492"/>
      <c r="BZ55" s="492"/>
      <c r="CA55" s="492"/>
      <c r="CB55" s="492"/>
      <c r="CC55" s="492"/>
      <c r="CD55" s="492"/>
      <c r="CE55" s="492"/>
      <c r="CF55" s="492"/>
      <c r="CG55" s="492"/>
      <c r="CH55" s="492"/>
      <c r="CI55" s="492"/>
      <c r="CJ55" s="493"/>
      <c r="CK55" s="482" t="s">
        <v>170</v>
      </c>
      <c r="CL55" s="483"/>
      <c r="CM55" s="483"/>
      <c r="CN55" s="483"/>
      <c r="CO55" s="483"/>
      <c r="CP55" s="483"/>
      <c r="CQ55" s="483"/>
      <c r="CR55" s="483"/>
      <c r="CS55" s="483"/>
      <c r="CT55" s="483"/>
      <c r="CU55" s="484"/>
      <c r="CV55" s="482" t="s">
        <v>171</v>
      </c>
      <c r="CW55" s="483"/>
      <c r="CX55" s="483"/>
      <c r="CY55" s="483"/>
      <c r="CZ55" s="483"/>
      <c r="DA55" s="483"/>
      <c r="DB55" s="483"/>
      <c r="DC55" s="483"/>
      <c r="DD55" s="483"/>
      <c r="DE55" s="484"/>
      <c r="DF55" s="482" t="s">
        <v>172</v>
      </c>
      <c r="DG55" s="483"/>
      <c r="DH55" s="483"/>
      <c r="DI55" s="483"/>
      <c r="DJ55" s="483"/>
      <c r="DK55" s="483"/>
      <c r="DL55" s="483"/>
      <c r="DM55" s="483"/>
      <c r="DN55" s="483"/>
      <c r="DO55" s="483"/>
      <c r="DP55" s="483"/>
      <c r="DQ55" s="483"/>
      <c r="DR55" s="483"/>
      <c r="DS55" s="484"/>
    </row>
    <row r="56" spans="1:123" s="8" customFormat="1" ht="12.75">
      <c r="A56" s="485" t="s">
        <v>18</v>
      </c>
      <c r="B56" s="486"/>
      <c r="C56" s="486"/>
      <c r="D56" s="487"/>
      <c r="E56" s="485" t="s">
        <v>173</v>
      </c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486"/>
      <c r="R56" s="486"/>
      <c r="S56" s="486"/>
      <c r="T56" s="487"/>
      <c r="U56" s="485" t="s">
        <v>174</v>
      </c>
      <c r="V56" s="486"/>
      <c r="W56" s="486"/>
      <c r="X56" s="486"/>
      <c r="Y56" s="486"/>
      <c r="Z56" s="486"/>
      <c r="AA56" s="486"/>
      <c r="AB56" s="486"/>
      <c r="AC56" s="486"/>
      <c r="AD56" s="486"/>
      <c r="AE56" s="486"/>
      <c r="AF56" s="487"/>
      <c r="AG56" s="482" t="s">
        <v>175</v>
      </c>
      <c r="AH56" s="483"/>
      <c r="AI56" s="483"/>
      <c r="AJ56" s="483"/>
      <c r="AK56" s="483"/>
      <c r="AL56" s="483"/>
      <c r="AM56" s="483"/>
      <c r="AN56" s="483"/>
      <c r="AO56" s="483"/>
      <c r="AP56" s="483"/>
      <c r="AQ56" s="483"/>
      <c r="AR56" s="483"/>
      <c r="AS56" s="483"/>
      <c r="AT56" s="484"/>
      <c r="AU56" s="491" t="s">
        <v>9</v>
      </c>
      <c r="AV56" s="492"/>
      <c r="AW56" s="492"/>
      <c r="AX56" s="492"/>
      <c r="AY56" s="492"/>
      <c r="AZ56" s="492"/>
      <c r="BA56" s="492"/>
      <c r="BB56" s="492"/>
      <c r="BC56" s="492"/>
      <c r="BD56" s="492"/>
      <c r="BE56" s="492"/>
      <c r="BF56" s="492"/>
      <c r="BG56" s="492"/>
      <c r="BH56" s="492"/>
      <c r="BI56" s="492"/>
      <c r="BJ56" s="492"/>
      <c r="BK56" s="492"/>
      <c r="BL56" s="492"/>
      <c r="BM56" s="492"/>
      <c r="BN56" s="492"/>
      <c r="BO56" s="492"/>
      <c r="BP56" s="492"/>
      <c r="BQ56" s="492"/>
      <c r="BR56" s="492"/>
      <c r="BS56" s="492"/>
      <c r="BT56" s="492"/>
      <c r="BU56" s="492"/>
      <c r="BV56" s="492"/>
      <c r="BW56" s="492"/>
      <c r="BX56" s="492"/>
      <c r="BY56" s="492"/>
      <c r="BZ56" s="492"/>
      <c r="CA56" s="492"/>
      <c r="CB56" s="492"/>
      <c r="CC56" s="492"/>
      <c r="CD56" s="492"/>
      <c r="CE56" s="492"/>
      <c r="CF56" s="492"/>
      <c r="CG56" s="492"/>
      <c r="CH56" s="492"/>
      <c r="CI56" s="492"/>
      <c r="CJ56" s="493"/>
      <c r="CK56" s="485" t="s">
        <v>176</v>
      </c>
      <c r="CL56" s="486"/>
      <c r="CM56" s="486"/>
      <c r="CN56" s="486"/>
      <c r="CO56" s="486"/>
      <c r="CP56" s="486"/>
      <c r="CQ56" s="486"/>
      <c r="CR56" s="486"/>
      <c r="CS56" s="486"/>
      <c r="CT56" s="486"/>
      <c r="CU56" s="487"/>
      <c r="CV56" s="485" t="s">
        <v>177</v>
      </c>
      <c r="CW56" s="486"/>
      <c r="CX56" s="486"/>
      <c r="CY56" s="486"/>
      <c r="CZ56" s="486"/>
      <c r="DA56" s="486"/>
      <c r="DB56" s="486"/>
      <c r="DC56" s="486"/>
      <c r="DD56" s="486"/>
      <c r="DE56" s="487"/>
      <c r="DF56" s="485" t="s">
        <v>178</v>
      </c>
      <c r="DG56" s="486"/>
      <c r="DH56" s="486"/>
      <c r="DI56" s="486"/>
      <c r="DJ56" s="486"/>
      <c r="DK56" s="486"/>
      <c r="DL56" s="486"/>
      <c r="DM56" s="486"/>
      <c r="DN56" s="486"/>
      <c r="DO56" s="486"/>
      <c r="DP56" s="486"/>
      <c r="DQ56" s="486"/>
      <c r="DR56" s="486"/>
      <c r="DS56" s="487"/>
    </row>
    <row r="57" spans="1:123" s="8" customFormat="1" ht="12.75">
      <c r="A57" s="485"/>
      <c r="B57" s="486"/>
      <c r="C57" s="486"/>
      <c r="D57" s="487"/>
      <c r="E57" s="485" t="s">
        <v>179</v>
      </c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6"/>
      <c r="T57" s="487"/>
      <c r="U57" s="485" t="s">
        <v>180</v>
      </c>
      <c r="V57" s="486"/>
      <c r="W57" s="486"/>
      <c r="X57" s="486"/>
      <c r="Y57" s="486"/>
      <c r="Z57" s="486"/>
      <c r="AA57" s="486"/>
      <c r="AB57" s="486"/>
      <c r="AC57" s="486"/>
      <c r="AD57" s="486"/>
      <c r="AE57" s="486"/>
      <c r="AF57" s="487"/>
      <c r="AG57" s="485"/>
      <c r="AH57" s="486"/>
      <c r="AI57" s="486"/>
      <c r="AJ57" s="486"/>
      <c r="AK57" s="486"/>
      <c r="AL57" s="486"/>
      <c r="AM57" s="486"/>
      <c r="AN57" s="486"/>
      <c r="AO57" s="486"/>
      <c r="AP57" s="486"/>
      <c r="AQ57" s="486"/>
      <c r="AR57" s="486"/>
      <c r="AS57" s="486"/>
      <c r="AT57" s="487"/>
      <c r="AU57" s="482" t="s">
        <v>181</v>
      </c>
      <c r="AV57" s="483"/>
      <c r="AW57" s="483"/>
      <c r="AX57" s="483"/>
      <c r="AY57" s="483"/>
      <c r="AZ57" s="483"/>
      <c r="BA57" s="483"/>
      <c r="BB57" s="483"/>
      <c r="BC57" s="483"/>
      <c r="BD57" s="483"/>
      <c r="BE57" s="483"/>
      <c r="BF57" s="483"/>
      <c r="BG57" s="483"/>
      <c r="BH57" s="484"/>
      <c r="BI57" s="482" t="s">
        <v>182</v>
      </c>
      <c r="BJ57" s="483"/>
      <c r="BK57" s="483"/>
      <c r="BL57" s="483"/>
      <c r="BM57" s="483"/>
      <c r="BN57" s="483"/>
      <c r="BO57" s="483"/>
      <c r="BP57" s="483"/>
      <c r="BQ57" s="483"/>
      <c r="BR57" s="483"/>
      <c r="BS57" s="483"/>
      <c r="BT57" s="483"/>
      <c r="BU57" s="483"/>
      <c r="BV57" s="484"/>
      <c r="BW57" s="482" t="s">
        <v>182</v>
      </c>
      <c r="BX57" s="483"/>
      <c r="BY57" s="483"/>
      <c r="BZ57" s="483"/>
      <c r="CA57" s="483"/>
      <c r="CB57" s="483"/>
      <c r="CC57" s="483"/>
      <c r="CD57" s="483"/>
      <c r="CE57" s="483"/>
      <c r="CF57" s="483"/>
      <c r="CG57" s="483"/>
      <c r="CH57" s="483"/>
      <c r="CI57" s="483"/>
      <c r="CJ57" s="484"/>
      <c r="CK57" s="485" t="s">
        <v>183</v>
      </c>
      <c r="CL57" s="486"/>
      <c r="CM57" s="486"/>
      <c r="CN57" s="486"/>
      <c r="CO57" s="486"/>
      <c r="CP57" s="486"/>
      <c r="CQ57" s="486"/>
      <c r="CR57" s="486"/>
      <c r="CS57" s="486"/>
      <c r="CT57" s="486"/>
      <c r="CU57" s="487"/>
      <c r="CV57" s="485"/>
      <c r="CW57" s="486"/>
      <c r="CX57" s="486"/>
      <c r="CY57" s="486"/>
      <c r="CZ57" s="486"/>
      <c r="DA57" s="486"/>
      <c r="DB57" s="486"/>
      <c r="DC57" s="486"/>
      <c r="DD57" s="486"/>
      <c r="DE57" s="487"/>
      <c r="DF57" s="485" t="s">
        <v>184</v>
      </c>
      <c r="DG57" s="486"/>
      <c r="DH57" s="486"/>
      <c r="DI57" s="486"/>
      <c r="DJ57" s="486"/>
      <c r="DK57" s="486"/>
      <c r="DL57" s="486"/>
      <c r="DM57" s="486"/>
      <c r="DN57" s="486"/>
      <c r="DO57" s="486"/>
      <c r="DP57" s="486"/>
      <c r="DQ57" s="486"/>
      <c r="DR57" s="486"/>
      <c r="DS57" s="487"/>
    </row>
    <row r="58" spans="1:123" s="8" customFormat="1" ht="12.75">
      <c r="A58" s="485"/>
      <c r="B58" s="486"/>
      <c r="C58" s="486"/>
      <c r="D58" s="487"/>
      <c r="E58" s="485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7"/>
      <c r="U58" s="485"/>
      <c r="V58" s="486"/>
      <c r="W58" s="486"/>
      <c r="X58" s="486"/>
      <c r="Y58" s="486"/>
      <c r="Z58" s="486"/>
      <c r="AA58" s="486"/>
      <c r="AB58" s="486"/>
      <c r="AC58" s="486"/>
      <c r="AD58" s="486"/>
      <c r="AE58" s="486"/>
      <c r="AF58" s="487"/>
      <c r="AG58" s="485"/>
      <c r="AH58" s="486"/>
      <c r="AI58" s="486"/>
      <c r="AJ58" s="486"/>
      <c r="AK58" s="486"/>
      <c r="AL58" s="486"/>
      <c r="AM58" s="486"/>
      <c r="AN58" s="486"/>
      <c r="AO58" s="486"/>
      <c r="AP58" s="486"/>
      <c r="AQ58" s="486"/>
      <c r="AR58" s="486"/>
      <c r="AS58" s="486"/>
      <c r="AT58" s="487"/>
      <c r="AU58" s="485" t="s">
        <v>183</v>
      </c>
      <c r="AV58" s="486"/>
      <c r="AW58" s="486"/>
      <c r="AX58" s="486"/>
      <c r="AY58" s="486"/>
      <c r="AZ58" s="486"/>
      <c r="BA58" s="486"/>
      <c r="BB58" s="486"/>
      <c r="BC58" s="486"/>
      <c r="BD58" s="486"/>
      <c r="BE58" s="486"/>
      <c r="BF58" s="486"/>
      <c r="BG58" s="486"/>
      <c r="BH58" s="487"/>
      <c r="BI58" s="485" t="s">
        <v>185</v>
      </c>
      <c r="BJ58" s="486"/>
      <c r="BK58" s="486"/>
      <c r="BL58" s="486"/>
      <c r="BM58" s="486"/>
      <c r="BN58" s="486"/>
      <c r="BO58" s="486"/>
      <c r="BP58" s="486"/>
      <c r="BQ58" s="486"/>
      <c r="BR58" s="486"/>
      <c r="BS58" s="486"/>
      <c r="BT58" s="486"/>
      <c r="BU58" s="486"/>
      <c r="BV58" s="487"/>
      <c r="BW58" s="485" t="s">
        <v>186</v>
      </c>
      <c r="BX58" s="486"/>
      <c r="BY58" s="486"/>
      <c r="BZ58" s="486"/>
      <c r="CA58" s="486"/>
      <c r="CB58" s="486"/>
      <c r="CC58" s="486"/>
      <c r="CD58" s="486"/>
      <c r="CE58" s="486"/>
      <c r="CF58" s="486"/>
      <c r="CG58" s="486"/>
      <c r="CH58" s="486"/>
      <c r="CI58" s="486"/>
      <c r="CJ58" s="487"/>
      <c r="CK58" s="485" t="s">
        <v>187</v>
      </c>
      <c r="CL58" s="486"/>
      <c r="CM58" s="486"/>
      <c r="CN58" s="486"/>
      <c r="CO58" s="486"/>
      <c r="CP58" s="486"/>
      <c r="CQ58" s="486"/>
      <c r="CR58" s="486"/>
      <c r="CS58" s="486"/>
      <c r="CT58" s="486"/>
      <c r="CU58" s="487"/>
      <c r="CV58" s="485"/>
      <c r="CW58" s="486"/>
      <c r="CX58" s="486"/>
      <c r="CY58" s="486"/>
      <c r="CZ58" s="486"/>
      <c r="DA58" s="486"/>
      <c r="DB58" s="486"/>
      <c r="DC58" s="486"/>
      <c r="DD58" s="486"/>
      <c r="DE58" s="487"/>
      <c r="DF58" s="485" t="s">
        <v>188</v>
      </c>
      <c r="DG58" s="486"/>
      <c r="DH58" s="486"/>
      <c r="DI58" s="486"/>
      <c r="DJ58" s="486"/>
      <c r="DK58" s="486"/>
      <c r="DL58" s="486"/>
      <c r="DM58" s="486"/>
      <c r="DN58" s="486"/>
      <c r="DO58" s="486"/>
      <c r="DP58" s="486"/>
      <c r="DQ58" s="486"/>
      <c r="DR58" s="486"/>
      <c r="DS58" s="487"/>
    </row>
    <row r="59" spans="1:123" s="8" customFormat="1" ht="12.75">
      <c r="A59" s="485"/>
      <c r="B59" s="486"/>
      <c r="C59" s="486"/>
      <c r="D59" s="487"/>
      <c r="E59" s="485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487"/>
      <c r="U59" s="485"/>
      <c r="V59" s="486"/>
      <c r="W59" s="486"/>
      <c r="X59" s="486"/>
      <c r="Y59" s="486"/>
      <c r="Z59" s="486"/>
      <c r="AA59" s="486"/>
      <c r="AB59" s="486"/>
      <c r="AC59" s="486"/>
      <c r="AD59" s="486"/>
      <c r="AE59" s="486"/>
      <c r="AF59" s="487"/>
      <c r="AG59" s="485"/>
      <c r="AH59" s="486"/>
      <c r="AI59" s="486"/>
      <c r="AJ59" s="486"/>
      <c r="AK59" s="486"/>
      <c r="AL59" s="486"/>
      <c r="AM59" s="486"/>
      <c r="AN59" s="486"/>
      <c r="AO59" s="486"/>
      <c r="AP59" s="486"/>
      <c r="AQ59" s="486"/>
      <c r="AR59" s="486"/>
      <c r="AS59" s="486"/>
      <c r="AT59" s="487"/>
      <c r="AU59" s="485" t="s">
        <v>189</v>
      </c>
      <c r="AV59" s="486"/>
      <c r="AW59" s="486"/>
      <c r="AX59" s="486"/>
      <c r="AY59" s="486"/>
      <c r="AZ59" s="486"/>
      <c r="BA59" s="486"/>
      <c r="BB59" s="486"/>
      <c r="BC59" s="486"/>
      <c r="BD59" s="486"/>
      <c r="BE59" s="486"/>
      <c r="BF59" s="486"/>
      <c r="BG59" s="486"/>
      <c r="BH59" s="487"/>
      <c r="BI59" s="485" t="s">
        <v>190</v>
      </c>
      <c r="BJ59" s="486"/>
      <c r="BK59" s="486"/>
      <c r="BL59" s="486"/>
      <c r="BM59" s="486"/>
      <c r="BN59" s="486"/>
      <c r="BO59" s="486"/>
      <c r="BP59" s="486"/>
      <c r="BQ59" s="486"/>
      <c r="BR59" s="486"/>
      <c r="BS59" s="486"/>
      <c r="BT59" s="486"/>
      <c r="BU59" s="486"/>
      <c r="BV59" s="487"/>
      <c r="BW59" s="485" t="s">
        <v>190</v>
      </c>
      <c r="BX59" s="486"/>
      <c r="BY59" s="486"/>
      <c r="BZ59" s="486"/>
      <c r="CA59" s="486"/>
      <c r="CB59" s="486"/>
      <c r="CC59" s="486"/>
      <c r="CD59" s="486"/>
      <c r="CE59" s="486"/>
      <c r="CF59" s="486"/>
      <c r="CG59" s="486"/>
      <c r="CH59" s="486"/>
      <c r="CI59" s="486"/>
      <c r="CJ59" s="487"/>
      <c r="CK59" s="485"/>
      <c r="CL59" s="486"/>
      <c r="CM59" s="486"/>
      <c r="CN59" s="486"/>
      <c r="CO59" s="486"/>
      <c r="CP59" s="486"/>
      <c r="CQ59" s="486"/>
      <c r="CR59" s="486"/>
      <c r="CS59" s="486"/>
      <c r="CT59" s="486"/>
      <c r="CU59" s="487"/>
      <c r="CV59" s="485"/>
      <c r="CW59" s="486"/>
      <c r="CX59" s="486"/>
      <c r="CY59" s="486"/>
      <c r="CZ59" s="486"/>
      <c r="DA59" s="486"/>
      <c r="DB59" s="486"/>
      <c r="DC59" s="486"/>
      <c r="DD59" s="486"/>
      <c r="DE59" s="487"/>
      <c r="DF59" s="485" t="s">
        <v>191</v>
      </c>
      <c r="DG59" s="486"/>
      <c r="DH59" s="486"/>
      <c r="DI59" s="486"/>
      <c r="DJ59" s="486"/>
      <c r="DK59" s="486"/>
      <c r="DL59" s="486"/>
      <c r="DM59" s="486"/>
      <c r="DN59" s="486"/>
      <c r="DO59" s="486"/>
      <c r="DP59" s="486"/>
      <c r="DQ59" s="486"/>
      <c r="DR59" s="486"/>
      <c r="DS59" s="487"/>
    </row>
    <row r="60" spans="1:123" s="8" customFormat="1" ht="12.75">
      <c r="A60" s="491">
        <v>1</v>
      </c>
      <c r="B60" s="492"/>
      <c r="C60" s="492"/>
      <c r="D60" s="493"/>
      <c r="E60" s="491">
        <v>2</v>
      </c>
      <c r="F60" s="492"/>
      <c r="G60" s="492"/>
      <c r="H60" s="492"/>
      <c r="I60" s="492"/>
      <c r="J60" s="492"/>
      <c r="K60" s="492"/>
      <c r="L60" s="492"/>
      <c r="M60" s="492"/>
      <c r="N60" s="492"/>
      <c r="O60" s="492"/>
      <c r="P60" s="492"/>
      <c r="Q60" s="492"/>
      <c r="R60" s="492"/>
      <c r="S60" s="492"/>
      <c r="T60" s="493"/>
      <c r="U60" s="491">
        <v>3</v>
      </c>
      <c r="V60" s="492"/>
      <c r="W60" s="492"/>
      <c r="X60" s="492"/>
      <c r="Y60" s="492"/>
      <c r="Z60" s="492"/>
      <c r="AA60" s="492"/>
      <c r="AB60" s="492"/>
      <c r="AC60" s="492"/>
      <c r="AD60" s="492"/>
      <c r="AE60" s="492"/>
      <c r="AF60" s="493"/>
      <c r="AG60" s="491">
        <v>4</v>
      </c>
      <c r="AH60" s="492"/>
      <c r="AI60" s="492"/>
      <c r="AJ60" s="492"/>
      <c r="AK60" s="492"/>
      <c r="AL60" s="492"/>
      <c r="AM60" s="492"/>
      <c r="AN60" s="492"/>
      <c r="AO60" s="492"/>
      <c r="AP60" s="492"/>
      <c r="AQ60" s="492"/>
      <c r="AR60" s="492"/>
      <c r="AS60" s="492"/>
      <c r="AT60" s="493"/>
      <c r="AU60" s="491">
        <v>5</v>
      </c>
      <c r="AV60" s="492"/>
      <c r="AW60" s="492"/>
      <c r="AX60" s="492"/>
      <c r="AY60" s="492"/>
      <c r="AZ60" s="492"/>
      <c r="BA60" s="492"/>
      <c r="BB60" s="492"/>
      <c r="BC60" s="492"/>
      <c r="BD60" s="492"/>
      <c r="BE60" s="492"/>
      <c r="BF60" s="492"/>
      <c r="BG60" s="492"/>
      <c r="BH60" s="493"/>
      <c r="BI60" s="491">
        <v>6</v>
      </c>
      <c r="BJ60" s="492"/>
      <c r="BK60" s="492"/>
      <c r="BL60" s="492"/>
      <c r="BM60" s="492"/>
      <c r="BN60" s="492"/>
      <c r="BO60" s="492"/>
      <c r="BP60" s="492"/>
      <c r="BQ60" s="492"/>
      <c r="BR60" s="492"/>
      <c r="BS60" s="492"/>
      <c r="BT60" s="492"/>
      <c r="BU60" s="492"/>
      <c r="BV60" s="493"/>
      <c r="BW60" s="491">
        <v>7</v>
      </c>
      <c r="BX60" s="492"/>
      <c r="BY60" s="492"/>
      <c r="BZ60" s="492"/>
      <c r="CA60" s="492"/>
      <c r="CB60" s="492"/>
      <c r="CC60" s="492"/>
      <c r="CD60" s="492"/>
      <c r="CE60" s="492"/>
      <c r="CF60" s="492"/>
      <c r="CG60" s="492"/>
      <c r="CH60" s="492"/>
      <c r="CI60" s="492"/>
      <c r="CJ60" s="493"/>
      <c r="CK60" s="491">
        <v>8</v>
      </c>
      <c r="CL60" s="492"/>
      <c r="CM60" s="492"/>
      <c r="CN60" s="492"/>
      <c r="CO60" s="492"/>
      <c r="CP60" s="492"/>
      <c r="CQ60" s="492"/>
      <c r="CR60" s="492"/>
      <c r="CS60" s="492"/>
      <c r="CT60" s="492"/>
      <c r="CU60" s="493"/>
      <c r="CV60" s="491">
        <v>9</v>
      </c>
      <c r="CW60" s="492"/>
      <c r="CX60" s="492"/>
      <c r="CY60" s="492"/>
      <c r="CZ60" s="492"/>
      <c r="DA60" s="492"/>
      <c r="DB60" s="492"/>
      <c r="DC60" s="492"/>
      <c r="DD60" s="492"/>
      <c r="DE60" s="493"/>
      <c r="DF60" s="491">
        <v>10</v>
      </c>
      <c r="DG60" s="492"/>
      <c r="DH60" s="492"/>
      <c r="DI60" s="492"/>
      <c r="DJ60" s="492"/>
      <c r="DK60" s="492"/>
      <c r="DL60" s="492"/>
      <c r="DM60" s="492"/>
      <c r="DN60" s="492"/>
      <c r="DO60" s="492"/>
      <c r="DP60" s="492"/>
      <c r="DQ60" s="492"/>
      <c r="DR60" s="492"/>
      <c r="DS60" s="493"/>
    </row>
    <row r="61" spans="1:123" s="217" customFormat="1" ht="30.75" customHeight="1">
      <c r="A61" s="497">
        <v>1</v>
      </c>
      <c r="B61" s="498"/>
      <c r="C61" s="498"/>
      <c r="D61" s="499"/>
      <c r="E61" s="500" t="s">
        <v>302</v>
      </c>
      <c r="F61" s="501"/>
      <c r="G61" s="501"/>
      <c r="H61" s="501"/>
      <c r="I61" s="501"/>
      <c r="J61" s="501"/>
      <c r="K61" s="501"/>
      <c r="L61" s="501"/>
      <c r="M61" s="501"/>
      <c r="N61" s="501"/>
      <c r="O61" s="501"/>
      <c r="P61" s="501"/>
      <c r="Q61" s="501"/>
      <c r="R61" s="501"/>
      <c r="S61" s="501"/>
      <c r="T61" s="502"/>
      <c r="U61" s="494"/>
      <c r="V61" s="495"/>
      <c r="W61" s="495"/>
      <c r="X61" s="495"/>
      <c r="Y61" s="495"/>
      <c r="Z61" s="495"/>
      <c r="AA61" s="495"/>
      <c r="AB61" s="495"/>
      <c r="AC61" s="495"/>
      <c r="AD61" s="495"/>
      <c r="AE61" s="495"/>
      <c r="AF61" s="496"/>
      <c r="AG61" s="494"/>
      <c r="AH61" s="495"/>
      <c r="AI61" s="495"/>
      <c r="AJ61" s="495"/>
      <c r="AK61" s="495"/>
      <c r="AL61" s="495"/>
      <c r="AM61" s="495"/>
      <c r="AN61" s="495"/>
      <c r="AO61" s="495"/>
      <c r="AP61" s="495"/>
      <c r="AQ61" s="495"/>
      <c r="AR61" s="495"/>
      <c r="AS61" s="495"/>
      <c r="AT61" s="496"/>
      <c r="AU61" s="494"/>
      <c r="AV61" s="495"/>
      <c r="AW61" s="495"/>
      <c r="AX61" s="495"/>
      <c r="AY61" s="495"/>
      <c r="AZ61" s="495"/>
      <c r="BA61" s="495"/>
      <c r="BB61" s="495"/>
      <c r="BC61" s="495"/>
      <c r="BD61" s="495"/>
      <c r="BE61" s="495"/>
      <c r="BF61" s="495"/>
      <c r="BG61" s="495"/>
      <c r="BH61" s="496"/>
      <c r="BI61" s="494"/>
      <c r="BJ61" s="495"/>
      <c r="BK61" s="495"/>
      <c r="BL61" s="495"/>
      <c r="BM61" s="495"/>
      <c r="BN61" s="495"/>
      <c r="BO61" s="495"/>
      <c r="BP61" s="495"/>
      <c r="BQ61" s="495"/>
      <c r="BR61" s="495"/>
      <c r="BS61" s="495"/>
      <c r="BT61" s="495"/>
      <c r="BU61" s="495"/>
      <c r="BV61" s="496"/>
      <c r="BW61" s="494"/>
      <c r="BX61" s="495"/>
      <c r="BY61" s="495"/>
      <c r="BZ61" s="495"/>
      <c r="CA61" s="495"/>
      <c r="CB61" s="495"/>
      <c r="CC61" s="495"/>
      <c r="CD61" s="495"/>
      <c r="CE61" s="495"/>
      <c r="CF61" s="495"/>
      <c r="CG61" s="495"/>
      <c r="CH61" s="495"/>
      <c r="CI61" s="495"/>
      <c r="CJ61" s="496"/>
      <c r="CK61" s="494"/>
      <c r="CL61" s="495"/>
      <c r="CM61" s="495"/>
      <c r="CN61" s="495"/>
      <c r="CO61" s="495"/>
      <c r="CP61" s="495"/>
      <c r="CQ61" s="495"/>
      <c r="CR61" s="495"/>
      <c r="CS61" s="495"/>
      <c r="CT61" s="495"/>
      <c r="CU61" s="496"/>
      <c r="CV61" s="494"/>
      <c r="CW61" s="495"/>
      <c r="CX61" s="495"/>
      <c r="CY61" s="495"/>
      <c r="CZ61" s="495"/>
      <c r="DA61" s="495"/>
      <c r="DB61" s="495"/>
      <c r="DC61" s="495"/>
      <c r="DD61" s="495"/>
      <c r="DE61" s="496"/>
      <c r="DF61" s="494">
        <v>568486</v>
      </c>
      <c r="DG61" s="495"/>
      <c r="DH61" s="495"/>
      <c r="DI61" s="495"/>
      <c r="DJ61" s="495"/>
      <c r="DK61" s="495"/>
      <c r="DL61" s="495"/>
      <c r="DM61" s="495"/>
      <c r="DN61" s="495"/>
      <c r="DO61" s="495"/>
      <c r="DP61" s="495"/>
      <c r="DQ61" s="495"/>
      <c r="DR61" s="495"/>
      <c r="DS61" s="496"/>
    </row>
    <row r="62" spans="1:123" s="8" customFormat="1" ht="34.5" customHeight="1">
      <c r="A62" s="497"/>
      <c r="B62" s="498"/>
      <c r="C62" s="498"/>
      <c r="D62" s="499"/>
      <c r="E62" s="500"/>
      <c r="F62" s="501"/>
      <c r="G62" s="501"/>
      <c r="H62" s="501"/>
      <c r="I62" s="501"/>
      <c r="J62" s="501"/>
      <c r="K62" s="501"/>
      <c r="L62" s="501"/>
      <c r="M62" s="501"/>
      <c r="N62" s="501"/>
      <c r="O62" s="501"/>
      <c r="P62" s="501"/>
      <c r="Q62" s="501"/>
      <c r="R62" s="501"/>
      <c r="S62" s="501"/>
      <c r="T62" s="502"/>
      <c r="U62" s="494"/>
      <c r="V62" s="495"/>
      <c r="W62" s="495"/>
      <c r="X62" s="495"/>
      <c r="Y62" s="495"/>
      <c r="Z62" s="495"/>
      <c r="AA62" s="495"/>
      <c r="AB62" s="495"/>
      <c r="AC62" s="495"/>
      <c r="AD62" s="495"/>
      <c r="AE62" s="495"/>
      <c r="AF62" s="496"/>
      <c r="AG62" s="494"/>
      <c r="AH62" s="495"/>
      <c r="AI62" s="495"/>
      <c r="AJ62" s="495"/>
      <c r="AK62" s="495"/>
      <c r="AL62" s="495"/>
      <c r="AM62" s="495"/>
      <c r="AN62" s="495"/>
      <c r="AO62" s="495"/>
      <c r="AP62" s="495"/>
      <c r="AQ62" s="495"/>
      <c r="AR62" s="495"/>
      <c r="AS62" s="495"/>
      <c r="AT62" s="496"/>
      <c r="AU62" s="494"/>
      <c r="AV62" s="495"/>
      <c r="AW62" s="495"/>
      <c r="AX62" s="495"/>
      <c r="AY62" s="495"/>
      <c r="AZ62" s="495"/>
      <c r="BA62" s="495"/>
      <c r="BB62" s="495"/>
      <c r="BC62" s="495"/>
      <c r="BD62" s="495"/>
      <c r="BE62" s="495"/>
      <c r="BF62" s="495"/>
      <c r="BG62" s="495"/>
      <c r="BH62" s="496"/>
      <c r="BI62" s="494"/>
      <c r="BJ62" s="495"/>
      <c r="BK62" s="495"/>
      <c r="BL62" s="495"/>
      <c r="BM62" s="495"/>
      <c r="BN62" s="495"/>
      <c r="BO62" s="495"/>
      <c r="BP62" s="495"/>
      <c r="BQ62" s="495"/>
      <c r="BR62" s="495"/>
      <c r="BS62" s="495"/>
      <c r="BT62" s="495"/>
      <c r="BU62" s="495"/>
      <c r="BV62" s="496"/>
      <c r="BW62" s="494"/>
      <c r="BX62" s="495"/>
      <c r="BY62" s="495"/>
      <c r="BZ62" s="495"/>
      <c r="CA62" s="495"/>
      <c r="CB62" s="495"/>
      <c r="CC62" s="495"/>
      <c r="CD62" s="495"/>
      <c r="CE62" s="495"/>
      <c r="CF62" s="495"/>
      <c r="CG62" s="495"/>
      <c r="CH62" s="495"/>
      <c r="CI62" s="495"/>
      <c r="CJ62" s="496"/>
      <c r="CK62" s="494"/>
      <c r="CL62" s="495"/>
      <c r="CM62" s="495"/>
      <c r="CN62" s="495"/>
      <c r="CO62" s="495"/>
      <c r="CP62" s="495"/>
      <c r="CQ62" s="495"/>
      <c r="CR62" s="495"/>
      <c r="CS62" s="495"/>
      <c r="CT62" s="495"/>
      <c r="CU62" s="496"/>
      <c r="CV62" s="494"/>
      <c r="CW62" s="495"/>
      <c r="CX62" s="495"/>
      <c r="CY62" s="495"/>
      <c r="CZ62" s="495"/>
      <c r="DA62" s="495"/>
      <c r="DB62" s="495"/>
      <c r="DC62" s="495"/>
      <c r="DD62" s="495"/>
      <c r="DE62" s="496"/>
      <c r="DF62" s="494"/>
      <c r="DG62" s="495"/>
      <c r="DH62" s="495"/>
      <c r="DI62" s="495"/>
      <c r="DJ62" s="495"/>
      <c r="DK62" s="495"/>
      <c r="DL62" s="495"/>
      <c r="DM62" s="495"/>
      <c r="DN62" s="495"/>
      <c r="DO62" s="495"/>
      <c r="DP62" s="495"/>
      <c r="DQ62" s="495"/>
      <c r="DR62" s="495"/>
      <c r="DS62" s="496"/>
    </row>
    <row r="63" spans="1:123" s="8" customFormat="1" ht="34.5" customHeight="1">
      <c r="A63" s="497"/>
      <c r="B63" s="498"/>
      <c r="C63" s="498"/>
      <c r="D63" s="499"/>
      <c r="E63" s="500"/>
      <c r="F63" s="501"/>
      <c r="G63" s="501"/>
      <c r="H63" s="501"/>
      <c r="I63" s="501"/>
      <c r="J63" s="501"/>
      <c r="K63" s="501"/>
      <c r="L63" s="501"/>
      <c r="M63" s="501"/>
      <c r="N63" s="501"/>
      <c r="O63" s="501"/>
      <c r="P63" s="501"/>
      <c r="Q63" s="501"/>
      <c r="R63" s="501"/>
      <c r="S63" s="501"/>
      <c r="T63" s="502"/>
      <c r="U63" s="494"/>
      <c r="V63" s="495"/>
      <c r="W63" s="495"/>
      <c r="X63" s="495"/>
      <c r="Y63" s="495"/>
      <c r="Z63" s="495"/>
      <c r="AA63" s="495"/>
      <c r="AB63" s="495"/>
      <c r="AC63" s="495"/>
      <c r="AD63" s="495"/>
      <c r="AE63" s="495"/>
      <c r="AF63" s="496"/>
      <c r="AG63" s="494"/>
      <c r="AH63" s="495"/>
      <c r="AI63" s="495"/>
      <c r="AJ63" s="495"/>
      <c r="AK63" s="495"/>
      <c r="AL63" s="495"/>
      <c r="AM63" s="495"/>
      <c r="AN63" s="495"/>
      <c r="AO63" s="495"/>
      <c r="AP63" s="495"/>
      <c r="AQ63" s="495"/>
      <c r="AR63" s="495"/>
      <c r="AS63" s="495"/>
      <c r="AT63" s="496"/>
      <c r="AU63" s="494"/>
      <c r="AV63" s="495"/>
      <c r="AW63" s="495"/>
      <c r="AX63" s="495"/>
      <c r="AY63" s="495"/>
      <c r="AZ63" s="495"/>
      <c r="BA63" s="495"/>
      <c r="BB63" s="495"/>
      <c r="BC63" s="495"/>
      <c r="BD63" s="495"/>
      <c r="BE63" s="495"/>
      <c r="BF63" s="495"/>
      <c r="BG63" s="495"/>
      <c r="BH63" s="496"/>
      <c r="BI63" s="494"/>
      <c r="BJ63" s="495"/>
      <c r="BK63" s="495"/>
      <c r="BL63" s="495"/>
      <c r="BM63" s="495"/>
      <c r="BN63" s="495"/>
      <c r="BO63" s="495"/>
      <c r="BP63" s="495"/>
      <c r="BQ63" s="495"/>
      <c r="BR63" s="495"/>
      <c r="BS63" s="495"/>
      <c r="BT63" s="495"/>
      <c r="BU63" s="495"/>
      <c r="BV63" s="496"/>
      <c r="BW63" s="494"/>
      <c r="BX63" s="495"/>
      <c r="BY63" s="495"/>
      <c r="BZ63" s="495"/>
      <c r="CA63" s="495"/>
      <c r="CB63" s="495"/>
      <c r="CC63" s="495"/>
      <c r="CD63" s="495"/>
      <c r="CE63" s="495"/>
      <c r="CF63" s="495"/>
      <c r="CG63" s="495"/>
      <c r="CH63" s="495"/>
      <c r="CI63" s="495"/>
      <c r="CJ63" s="496"/>
      <c r="CK63" s="494"/>
      <c r="CL63" s="495"/>
      <c r="CM63" s="495"/>
      <c r="CN63" s="495"/>
      <c r="CO63" s="495"/>
      <c r="CP63" s="495"/>
      <c r="CQ63" s="495"/>
      <c r="CR63" s="495"/>
      <c r="CS63" s="495"/>
      <c r="CT63" s="495"/>
      <c r="CU63" s="496"/>
      <c r="CV63" s="494"/>
      <c r="CW63" s="495"/>
      <c r="CX63" s="495"/>
      <c r="CY63" s="495"/>
      <c r="CZ63" s="495"/>
      <c r="DA63" s="495"/>
      <c r="DB63" s="495"/>
      <c r="DC63" s="495"/>
      <c r="DD63" s="495"/>
      <c r="DE63" s="496"/>
      <c r="DF63" s="494"/>
      <c r="DG63" s="495"/>
      <c r="DH63" s="495"/>
      <c r="DI63" s="495"/>
      <c r="DJ63" s="495"/>
      <c r="DK63" s="495"/>
      <c r="DL63" s="495"/>
      <c r="DM63" s="495"/>
      <c r="DN63" s="495"/>
      <c r="DO63" s="495"/>
      <c r="DP63" s="495"/>
      <c r="DQ63" s="495"/>
      <c r="DR63" s="495"/>
      <c r="DS63" s="496"/>
    </row>
    <row r="64" spans="1:123" s="220" customFormat="1" ht="21.75" customHeight="1">
      <c r="A64" s="504" t="s">
        <v>192</v>
      </c>
      <c r="B64" s="505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6"/>
      <c r="U64" s="504" t="s">
        <v>105</v>
      </c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6"/>
      <c r="AG64" s="504"/>
      <c r="AH64" s="505"/>
      <c r="AI64" s="505"/>
      <c r="AJ64" s="505"/>
      <c r="AK64" s="505"/>
      <c r="AL64" s="505"/>
      <c r="AM64" s="505"/>
      <c r="AN64" s="505"/>
      <c r="AO64" s="505"/>
      <c r="AP64" s="505"/>
      <c r="AQ64" s="505"/>
      <c r="AR64" s="505"/>
      <c r="AS64" s="505"/>
      <c r="AT64" s="506"/>
      <c r="AU64" s="504" t="s">
        <v>105</v>
      </c>
      <c r="AV64" s="505"/>
      <c r="AW64" s="505"/>
      <c r="AX64" s="505"/>
      <c r="AY64" s="505"/>
      <c r="AZ64" s="505"/>
      <c r="BA64" s="505"/>
      <c r="BB64" s="505"/>
      <c r="BC64" s="505"/>
      <c r="BD64" s="505"/>
      <c r="BE64" s="505"/>
      <c r="BF64" s="505"/>
      <c r="BG64" s="505"/>
      <c r="BH64" s="506"/>
      <c r="BI64" s="504" t="s">
        <v>105</v>
      </c>
      <c r="BJ64" s="505"/>
      <c r="BK64" s="505"/>
      <c r="BL64" s="505"/>
      <c r="BM64" s="505"/>
      <c r="BN64" s="505"/>
      <c r="BO64" s="505"/>
      <c r="BP64" s="505"/>
      <c r="BQ64" s="505"/>
      <c r="BR64" s="505"/>
      <c r="BS64" s="505"/>
      <c r="BT64" s="505"/>
      <c r="BU64" s="505"/>
      <c r="BV64" s="506"/>
      <c r="BW64" s="504" t="s">
        <v>105</v>
      </c>
      <c r="BX64" s="505"/>
      <c r="BY64" s="505"/>
      <c r="BZ64" s="505"/>
      <c r="CA64" s="505"/>
      <c r="CB64" s="505"/>
      <c r="CC64" s="505"/>
      <c r="CD64" s="505"/>
      <c r="CE64" s="505"/>
      <c r="CF64" s="505"/>
      <c r="CG64" s="505"/>
      <c r="CH64" s="505"/>
      <c r="CI64" s="505"/>
      <c r="CJ64" s="506"/>
      <c r="CK64" s="510" t="s">
        <v>105</v>
      </c>
      <c r="CL64" s="511"/>
      <c r="CM64" s="511"/>
      <c r="CN64" s="511"/>
      <c r="CO64" s="511"/>
      <c r="CP64" s="511"/>
      <c r="CQ64" s="511"/>
      <c r="CR64" s="511"/>
      <c r="CS64" s="511"/>
      <c r="CT64" s="511"/>
      <c r="CU64" s="512"/>
      <c r="CV64" s="504" t="s">
        <v>105</v>
      </c>
      <c r="CW64" s="505"/>
      <c r="CX64" s="505"/>
      <c r="CY64" s="505"/>
      <c r="CZ64" s="505"/>
      <c r="DA64" s="505"/>
      <c r="DB64" s="505"/>
      <c r="DC64" s="505"/>
      <c r="DD64" s="505"/>
      <c r="DE64" s="506"/>
      <c r="DF64" s="507">
        <f>SUM(DF61:DS63)</f>
        <v>568486</v>
      </c>
      <c r="DG64" s="508"/>
      <c r="DH64" s="508"/>
      <c r="DI64" s="508"/>
      <c r="DJ64" s="508"/>
      <c r="DK64" s="508"/>
      <c r="DL64" s="508"/>
      <c r="DM64" s="508"/>
      <c r="DN64" s="508"/>
      <c r="DO64" s="508"/>
      <c r="DP64" s="508"/>
      <c r="DQ64" s="508"/>
      <c r="DR64" s="508"/>
      <c r="DS64" s="509"/>
    </row>
    <row r="65" spans="1:123" s="8" customFormat="1" ht="12.75">
      <c r="A65" s="218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  <c r="BZ65" s="218"/>
      <c r="CA65" s="218"/>
      <c r="CB65" s="218"/>
      <c r="CC65" s="218"/>
      <c r="CD65" s="218"/>
      <c r="CE65" s="218"/>
      <c r="CF65" s="218"/>
      <c r="CG65" s="218"/>
      <c r="CH65" s="218"/>
      <c r="CI65" s="218"/>
      <c r="CJ65" s="218"/>
      <c r="CK65" s="218"/>
      <c r="CL65" s="218"/>
      <c r="CM65" s="218"/>
      <c r="CN65" s="218"/>
      <c r="CO65" s="218"/>
      <c r="CP65" s="218"/>
      <c r="CQ65" s="218"/>
      <c r="CR65" s="218"/>
      <c r="CS65" s="218"/>
      <c r="CT65" s="218"/>
      <c r="CU65" s="218"/>
      <c r="CV65" s="218"/>
      <c r="CW65" s="218"/>
      <c r="CX65" s="218"/>
      <c r="CY65" s="218"/>
      <c r="CZ65" s="218"/>
      <c r="DA65" s="218"/>
      <c r="DB65" s="218"/>
      <c r="DC65" s="218"/>
      <c r="DD65" s="218"/>
      <c r="DE65" s="218"/>
      <c r="DF65" s="219"/>
      <c r="DG65" s="219"/>
      <c r="DH65" s="219"/>
      <c r="DI65" s="219"/>
      <c r="DJ65" s="219"/>
      <c r="DK65" s="219"/>
      <c r="DL65" s="219"/>
      <c r="DM65" s="219"/>
      <c r="DN65" s="219"/>
      <c r="DO65" s="219"/>
      <c r="DP65" s="219"/>
      <c r="DQ65" s="219"/>
      <c r="DR65" s="219"/>
      <c r="DS65" s="219"/>
    </row>
    <row r="66" spans="1:123" s="8" customFormat="1" ht="12.75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218"/>
      <c r="BY66" s="218"/>
      <c r="BZ66" s="218"/>
      <c r="CA66" s="218"/>
      <c r="CB66" s="218"/>
      <c r="CC66" s="218"/>
      <c r="CD66" s="218"/>
      <c r="CE66" s="218"/>
      <c r="CF66" s="218"/>
      <c r="CG66" s="218"/>
      <c r="CH66" s="218"/>
      <c r="CI66" s="218"/>
      <c r="CJ66" s="218"/>
      <c r="CK66" s="218"/>
      <c r="CL66" s="218"/>
      <c r="CM66" s="218"/>
      <c r="CN66" s="218"/>
      <c r="CO66" s="218"/>
      <c r="CP66" s="218"/>
      <c r="CQ66" s="218"/>
      <c r="CR66" s="218"/>
      <c r="CS66" s="218"/>
      <c r="CT66" s="218"/>
      <c r="CU66" s="218"/>
      <c r="CV66" s="218"/>
      <c r="CW66" s="218"/>
      <c r="CX66" s="218"/>
      <c r="CY66" s="218"/>
      <c r="CZ66" s="218"/>
      <c r="DA66" s="218"/>
      <c r="DB66" s="218"/>
      <c r="DC66" s="218"/>
      <c r="DD66" s="218"/>
      <c r="DE66" s="218"/>
      <c r="DF66" s="219"/>
      <c r="DG66" s="219"/>
      <c r="DH66" s="219"/>
      <c r="DI66" s="219"/>
      <c r="DJ66" s="219"/>
      <c r="DK66" s="219"/>
      <c r="DL66" s="219"/>
      <c r="DM66" s="219"/>
      <c r="DN66" s="219"/>
      <c r="DO66" s="219"/>
      <c r="DP66" s="219"/>
      <c r="DQ66" s="219"/>
      <c r="DR66" s="219"/>
      <c r="DS66" s="219"/>
    </row>
    <row r="67" spans="1:80" s="8" customFormat="1" ht="12.75">
      <c r="A67" s="256" t="s">
        <v>326</v>
      </c>
      <c r="B67" s="256"/>
      <c r="C67" s="256"/>
      <c r="D67" s="256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503">
        <f>DF26+DF45+DF64</f>
        <v>4634038</v>
      </c>
      <c r="P67" s="503"/>
      <c r="Q67" s="503"/>
      <c r="R67" s="503"/>
      <c r="S67" s="503"/>
      <c r="T67" s="503"/>
      <c r="U67" s="503"/>
      <c r="V67" s="503"/>
      <c r="W67" s="503"/>
      <c r="X67" s="503"/>
      <c r="Y67" s="503"/>
      <c r="Z67" s="503"/>
      <c r="AA67" s="503"/>
      <c r="AB67" s="503"/>
      <c r="AC67" s="503"/>
      <c r="AD67" s="503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</row>
    <row r="68" spans="1:123" s="8" customFormat="1" ht="12.75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8"/>
      <c r="CC68" s="218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8"/>
      <c r="CZ68" s="218"/>
      <c r="DA68" s="218"/>
      <c r="DB68" s="218"/>
      <c r="DC68" s="218"/>
      <c r="DD68" s="218"/>
      <c r="DE68" s="218"/>
      <c r="DF68" s="219"/>
      <c r="DG68" s="219"/>
      <c r="DH68" s="219"/>
      <c r="DI68" s="219"/>
      <c r="DJ68" s="219"/>
      <c r="DK68" s="219"/>
      <c r="DL68" s="219"/>
      <c r="DM68" s="219"/>
      <c r="DN68" s="219"/>
      <c r="DO68" s="219"/>
      <c r="DP68" s="219"/>
      <c r="DQ68" s="219"/>
      <c r="DR68" s="219"/>
      <c r="DS68" s="219"/>
    </row>
    <row r="69" spans="1:123" s="8" customFormat="1" ht="12.75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18"/>
      <c r="BX69" s="218"/>
      <c r="BY69" s="218"/>
      <c r="BZ69" s="218"/>
      <c r="CA69" s="218"/>
      <c r="CB69" s="218"/>
      <c r="CC69" s="218"/>
      <c r="CD69" s="218"/>
      <c r="CE69" s="218"/>
      <c r="CF69" s="218"/>
      <c r="CG69" s="218"/>
      <c r="CH69" s="218"/>
      <c r="CI69" s="218"/>
      <c r="CJ69" s="218"/>
      <c r="CK69" s="218"/>
      <c r="CL69" s="218"/>
      <c r="CM69" s="218"/>
      <c r="CN69" s="218"/>
      <c r="CO69" s="218"/>
      <c r="CP69" s="218"/>
      <c r="CQ69" s="218"/>
      <c r="CR69" s="218"/>
      <c r="CS69" s="218"/>
      <c r="CT69" s="218"/>
      <c r="CU69" s="218"/>
      <c r="CV69" s="218"/>
      <c r="CW69" s="218"/>
      <c r="CX69" s="218"/>
      <c r="CY69" s="218"/>
      <c r="CZ69" s="218"/>
      <c r="DA69" s="218"/>
      <c r="DB69" s="218"/>
      <c r="DC69" s="218"/>
      <c r="DD69" s="218"/>
      <c r="DE69" s="218"/>
      <c r="DF69" s="219"/>
      <c r="DG69" s="219"/>
      <c r="DH69" s="219"/>
      <c r="DI69" s="219"/>
      <c r="DJ69" s="219"/>
      <c r="DK69" s="219"/>
      <c r="DL69" s="219"/>
      <c r="DM69" s="219"/>
      <c r="DN69" s="219"/>
      <c r="DO69" s="219"/>
      <c r="DP69" s="219"/>
      <c r="DQ69" s="219"/>
      <c r="DR69" s="219"/>
      <c r="DS69" s="219"/>
    </row>
    <row r="70" s="8" customFormat="1" ht="12.75"/>
    <row r="71" spans="1:31" s="8" customFormat="1" ht="12.75">
      <c r="A71" s="8" t="str">
        <f>'пфхд прил1'!F7</f>
        <v>Заведующий  МДОБУ № 25</v>
      </c>
      <c r="AE71" s="8" t="str">
        <f>'пфхд прил1'!F10</f>
        <v>И.Е.Трубилко</v>
      </c>
    </row>
    <row r="72" s="8" customFormat="1" ht="12.75"/>
    <row r="73" s="8" customFormat="1" ht="12.75"/>
    <row r="74" spans="1:31" s="8" customFormat="1" ht="12.75">
      <c r="A74" s="8" t="s">
        <v>289</v>
      </c>
      <c r="AE74" s="8" t="s">
        <v>380</v>
      </c>
    </row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</sheetData>
  <sheetProtection/>
  <mergeCells count="294">
    <mergeCell ref="DF64:DS64"/>
    <mergeCell ref="BW63:CJ63"/>
    <mergeCell ref="CK63:CU63"/>
    <mergeCell ref="CV63:DE63"/>
    <mergeCell ref="DF63:DS63"/>
    <mergeCell ref="CV64:DE64"/>
    <mergeCell ref="BW64:CJ64"/>
    <mergeCell ref="CK64:CU64"/>
    <mergeCell ref="BI64:BV64"/>
    <mergeCell ref="A63:D63"/>
    <mergeCell ref="E63:T63"/>
    <mergeCell ref="U63:AF63"/>
    <mergeCell ref="AG63:AT63"/>
    <mergeCell ref="A64:T64"/>
    <mergeCell ref="U64:AF64"/>
    <mergeCell ref="AG64:AT64"/>
    <mergeCell ref="AU64:BH64"/>
    <mergeCell ref="A61:D61"/>
    <mergeCell ref="E61:T61"/>
    <mergeCell ref="BI63:BV63"/>
    <mergeCell ref="BW62:CJ62"/>
    <mergeCell ref="BI61:BV61"/>
    <mergeCell ref="CV61:DE61"/>
    <mergeCell ref="CK62:CU62"/>
    <mergeCell ref="CV62:DE62"/>
    <mergeCell ref="BW61:CJ61"/>
    <mergeCell ref="AU63:BH63"/>
    <mergeCell ref="U61:AF61"/>
    <mergeCell ref="AG61:AT61"/>
    <mergeCell ref="AU62:BH62"/>
    <mergeCell ref="BI62:BV62"/>
    <mergeCell ref="AU61:BH61"/>
    <mergeCell ref="DF62:DS62"/>
    <mergeCell ref="BW60:CJ60"/>
    <mergeCell ref="DF60:DS60"/>
    <mergeCell ref="DF61:DS61"/>
    <mergeCell ref="CK60:CU60"/>
    <mergeCell ref="CV60:DE60"/>
    <mergeCell ref="A62:D62"/>
    <mergeCell ref="E62:T62"/>
    <mergeCell ref="U62:AF62"/>
    <mergeCell ref="AG62:AT62"/>
    <mergeCell ref="CK61:CU61"/>
    <mergeCell ref="A60:D60"/>
    <mergeCell ref="E60:T60"/>
    <mergeCell ref="U60:AF60"/>
    <mergeCell ref="AG60:AT60"/>
    <mergeCell ref="CK58:CU58"/>
    <mergeCell ref="CV58:DE58"/>
    <mergeCell ref="CK59:CU59"/>
    <mergeCell ref="CV59:DE59"/>
    <mergeCell ref="AU60:BH60"/>
    <mergeCell ref="BI60:BV60"/>
    <mergeCell ref="DF58:DS58"/>
    <mergeCell ref="A59:D59"/>
    <mergeCell ref="E59:T59"/>
    <mergeCell ref="U59:AF59"/>
    <mergeCell ref="AG59:AT59"/>
    <mergeCell ref="AU59:BH59"/>
    <mergeCell ref="BI59:BV59"/>
    <mergeCell ref="BW59:CJ59"/>
    <mergeCell ref="DF59:DS59"/>
    <mergeCell ref="CK57:CU57"/>
    <mergeCell ref="CV57:DE57"/>
    <mergeCell ref="DF57:DS57"/>
    <mergeCell ref="A58:D58"/>
    <mergeCell ref="E58:T58"/>
    <mergeCell ref="U58:AF58"/>
    <mergeCell ref="AG58:AT58"/>
    <mergeCell ref="AU58:BH58"/>
    <mergeCell ref="BI58:BV58"/>
    <mergeCell ref="BW58:CJ58"/>
    <mergeCell ref="A57:D57"/>
    <mergeCell ref="E57:T57"/>
    <mergeCell ref="U57:AF57"/>
    <mergeCell ref="AG57:AT57"/>
    <mergeCell ref="AU57:BH57"/>
    <mergeCell ref="E55:T55"/>
    <mergeCell ref="U55:AF55"/>
    <mergeCell ref="AU56:CJ56"/>
    <mergeCell ref="AG55:CJ55"/>
    <mergeCell ref="BI57:BV57"/>
    <mergeCell ref="BW57:CJ57"/>
    <mergeCell ref="CK56:CU56"/>
    <mergeCell ref="DF45:DS45"/>
    <mergeCell ref="T49:DS49"/>
    <mergeCell ref="AH51:DS51"/>
    <mergeCell ref="A53:DS53"/>
    <mergeCell ref="A56:D56"/>
    <mergeCell ref="E56:T56"/>
    <mergeCell ref="U56:AF56"/>
    <mergeCell ref="AG56:AT56"/>
    <mergeCell ref="DF55:DS55"/>
    <mergeCell ref="CV44:DE44"/>
    <mergeCell ref="DF44:DS44"/>
    <mergeCell ref="CV56:DE56"/>
    <mergeCell ref="DF56:DS56"/>
    <mergeCell ref="CV45:DE45"/>
    <mergeCell ref="CV55:DE55"/>
    <mergeCell ref="U44:AF44"/>
    <mergeCell ref="AG44:AT44"/>
    <mergeCell ref="U43:AF43"/>
    <mergeCell ref="AG43:AT43"/>
    <mergeCell ref="A43:D43"/>
    <mergeCell ref="E43:T43"/>
    <mergeCell ref="A44:D44"/>
    <mergeCell ref="E44:T44"/>
    <mergeCell ref="CK55:CU55"/>
    <mergeCell ref="CK45:CU45"/>
    <mergeCell ref="A45:T45"/>
    <mergeCell ref="U45:AF45"/>
    <mergeCell ref="AG45:AT45"/>
    <mergeCell ref="AU45:BH45"/>
    <mergeCell ref="A55:D55"/>
    <mergeCell ref="BI45:BV45"/>
    <mergeCell ref="BW45:CJ45"/>
    <mergeCell ref="AU44:BH44"/>
    <mergeCell ref="BI44:BV44"/>
    <mergeCell ref="BW44:CJ44"/>
    <mergeCell ref="CK44:CU44"/>
    <mergeCell ref="CV43:DE43"/>
    <mergeCell ref="DF43:DS43"/>
    <mergeCell ref="AU43:BH43"/>
    <mergeCell ref="BI43:BV43"/>
    <mergeCell ref="BW43:CJ43"/>
    <mergeCell ref="CK43:CU43"/>
    <mergeCell ref="A42:D42"/>
    <mergeCell ref="E42:T42"/>
    <mergeCell ref="U42:AF42"/>
    <mergeCell ref="AG42:AT42"/>
    <mergeCell ref="BW42:CJ42"/>
    <mergeCell ref="CK42:CU42"/>
    <mergeCell ref="AU42:BH42"/>
    <mergeCell ref="BI42:BV42"/>
    <mergeCell ref="CV41:DE41"/>
    <mergeCell ref="DF41:DS41"/>
    <mergeCell ref="BW41:CJ41"/>
    <mergeCell ref="CK41:CU41"/>
    <mergeCell ref="CV42:DE42"/>
    <mergeCell ref="DF42:DS42"/>
    <mergeCell ref="A41:D41"/>
    <mergeCell ref="E41:T41"/>
    <mergeCell ref="U41:AF41"/>
    <mergeCell ref="AG41:AT41"/>
    <mergeCell ref="AU41:BH41"/>
    <mergeCell ref="BI41:BV41"/>
    <mergeCell ref="A40:D40"/>
    <mergeCell ref="E40:T40"/>
    <mergeCell ref="U40:AF40"/>
    <mergeCell ref="AG40:AT40"/>
    <mergeCell ref="AU39:BH39"/>
    <mergeCell ref="BI39:BV39"/>
    <mergeCell ref="CV40:DE40"/>
    <mergeCell ref="DF40:DS40"/>
    <mergeCell ref="AU40:BH40"/>
    <mergeCell ref="BI40:BV40"/>
    <mergeCell ref="BW40:CJ40"/>
    <mergeCell ref="CK40:CU40"/>
    <mergeCell ref="CV38:DE38"/>
    <mergeCell ref="DF38:DS38"/>
    <mergeCell ref="BW39:CJ39"/>
    <mergeCell ref="CK39:CU39"/>
    <mergeCell ref="BW38:CJ38"/>
    <mergeCell ref="CK38:CU38"/>
    <mergeCell ref="CV39:DE39"/>
    <mergeCell ref="DF39:DS39"/>
    <mergeCell ref="AU38:BH38"/>
    <mergeCell ref="BI38:BV38"/>
    <mergeCell ref="A39:D39"/>
    <mergeCell ref="E39:T39"/>
    <mergeCell ref="A38:D38"/>
    <mergeCell ref="E38:T38"/>
    <mergeCell ref="U38:AF38"/>
    <mergeCell ref="AG38:AT38"/>
    <mergeCell ref="U39:AF39"/>
    <mergeCell ref="AG39:AT39"/>
    <mergeCell ref="DF36:DS36"/>
    <mergeCell ref="CV37:DE37"/>
    <mergeCell ref="DF37:DS37"/>
    <mergeCell ref="A37:D37"/>
    <mergeCell ref="E37:T37"/>
    <mergeCell ref="U37:AF37"/>
    <mergeCell ref="AG37:AT37"/>
    <mergeCell ref="AU37:CJ37"/>
    <mergeCell ref="CK37:CU37"/>
    <mergeCell ref="U36:AF36"/>
    <mergeCell ref="AG36:CJ36"/>
    <mergeCell ref="CK36:CU36"/>
    <mergeCell ref="CV36:DE36"/>
    <mergeCell ref="A19:D19"/>
    <mergeCell ref="BW20:CJ20"/>
    <mergeCell ref="CK20:CU20"/>
    <mergeCell ref="BW19:CJ19"/>
    <mergeCell ref="CK19:CU19"/>
    <mergeCell ref="CV21:DE21"/>
    <mergeCell ref="E19:T19"/>
    <mergeCell ref="A18:D18"/>
    <mergeCell ref="AU18:CJ18"/>
    <mergeCell ref="CK18:CU18"/>
    <mergeCell ref="CV18:DE18"/>
    <mergeCell ref="AG18:AT18"/>
    <mergeCell ref="E18:T18"/>
    <mergeCell ref="U18:AF18"/>
    <mergeCell ref="A7:DS7"/>
    <mergeCell ref="A9:DS9"/>
    <mergeCell ref="T11:DS11"/>
    <mergeCell ref="AH13:DS13"/>
    <mergeCell ref="A15:DS15"/>
    <mergeCell ref="A17:D17"/>
    <mergeCell ref="E17:T17"/>
    <mergeCell ref="U17:AF17"/>
    <mergeCell ref="DF17:DS17"/>
    <mergeCell ref="AG17:CJ17"/>
    <mergeCell ref="CK17:CU17"/>
    <mergeCell ref="CV17:DE17"/>
    <mergeCell ref="DF20:DS20"/>
    <mergeCell ref="CV19:DE19"/>
    <mergeCell ref="CV20:DE20"/>
    <mergeCell ref="DF18:DS18"/>
    <mergeCell ref="DF19:DS19"/>
    <mergeCell ref="U19:AF19"/>
    <mergeCell ref="AG19:AT19"/>
    <mergeCell ref="AU19:BH19"/>
    <mergeCell ref="BI19:BV19"/>
    <mergeCell ref="BI21:BV21"/>
    <mergeCell ref="U20:AF20"/>
    <mergeCell ref="AG20:AT20"/>
    <mergeCell ref="U21:AF21"/>
    <mergeCell ref="E21:T21"/>
    <mergeCell ref="A20:D20"/>
    <mergeCell ref="E20:T20"/>
    <mergeCell ref="CK23:CU23"/>
    <mergeCell ref="AU20:BH20"/>
    <mergeCell ref="BI20:BV20"/>
    <mergeCell ref="CK21:CU21"/>
    <mergeCell ref="BW21:CJ21"/>
    <mergeCell ref="A23:D23"/>
    <mergeCell ref="BW22:CJ22"/>
    <mergeCell ref="DF24:DS24"/>
    <mergeCell ref="DF21:DS21"/>
    <mergeCell ref="A21:D21"/>
    <mergeCell ref="AG21:AT21"/>
    <mergeCell ref="AU21:BH21"/>
    <mergeCell ref="BI22:BV22"/>
    <mergeCell ref="AU22:BH22"/>
    <mergeCell ref="A22:D22"/>
    <mergeCell ref="E22:T22"/>
    <mergeCell ref="U22:AF22"/>
    <mergeCell ref="DF22:DS22"/>
    <mergeCell ref="DF23:DS23"/>
    <mergeCell ref="AG22:AT22"/>
    <mergeCell ref="CV22:DE22"/>
    <mergeCell ref="BW23:CJ23"/>
    <mergeCell ref="CK22:CU22"/>
    <mergeCell ref="BI23:BV23"/>
    <mergeCell ref="CV23:DE23"/>
    <mergeCell ref="AG23:AT23"/>
    <mergeCell ref="AU23:BH23"/>
    <mergeCell ref="CV24:DE24"/>
    <mergeCell ref="AU25:BH25"/>
    <mergeCell ref="BI25:BV25"/>
    <mergeCell ref="AU24:BH24"/>
    <mergeCell ref="BI24:BV24"/>
    <mergeCell ref="BW24:CJ24"/>
    <mergeCell ref="CK24:CU24"/>
    <mergeCell ref="CK25:CU25"/>
    <mergeCell ref="BW25:CJ25"/>
    <mergeCell ref="CV25:DE25"/>
    <mergeCell ref="A36:D36"/>
    <mergeCell ref="E23:T23"/>
    <mergeCell ref="U23:AF23"/>
    <mergeCell ref="A24:D24"/>
    <mergeCell ref="E24:T24"/>
    <mergeCell ref="U24:AF24"/>
    <mergeCell ref="A25:D25"/>
    <mergeCell ref="E36:T36"/>
    <mergeCell ref="AG24:AT24"/>
    <mergeCell ref="O67:AD67"/>
    <mergeCell ref="T30:DS30"/>
    <mergeCell ref="AH32:DS32"/>
    <mergeCell ref="AU26:BH26"/>
    <mergeCell ref="BI26:BV26"/>
    <mergeCell ref="BW26:CJ26"/>
    <mergeCell ref="DF26:DS26"/>
    <mergeCell ref="A34:DS34"/>
    <mergeCell ref="E25:T25"/>
    <mergeCell ref="DF25:DS25"/>
    <mergeCell ref="A26:T26"/>
    <mergeCell ref="U26:AF26"/>
    <mergeCell ref="CK26:CU26"/>
    <mergeCell ref="CV26:DE26"/>
    <mergeCell ref="U25:AF25"/>
    <mergeCell ref="AG25:AT25"/>
    <mergeCell ref="AG26:AT26"/>
  </mergeCells>
  <printOptions/>
  <pageMargins left="0.75" right="0.75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8"/>
  <sheetViews>
    <sheetView zoomScale="75" zoomScaleNormal="75" zoomScalePageLayoutView="0" workbookViewId="0" topLeftCell="A10">
      <selection activeCell="BA57" sqref="BA57"/>
    </sheetView>
  </sheetViews>
  <sheetFormatPr defaultColWidth="1.1484375" defaultRowHeight="12.75"/>
  <cols>
    <col min="1" max="1" width="7.421875" style="8" bestFit="1" customWidth="1"/>
    <col min="2" max="30" width="1.1484375" style="8" customWidth="1"/>
    <col min="31" max="31" width="7.421875" style="8" bestFit="1" customWidth="1"/>
    <col min="32" max="16384" width="1.1484375" style="8" customWidth="1"/>
  </cols>
  <sheetData>
    <row r="1" spans="1:80" s="197" customFormat="1" ht="15.75">
      <c r="A1" s="513" t="s">
        <v>193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  <c r="AU1" s="513"/>
      <c r="AV1" s="513"/>
      <c r="AW1" s="513"/>
      <c r="AX1" s="513"/>
      <c r="AY1" s="513"/>
      <c r="AZ1" s="513"/>
      <c r="BA1" s="513"/>
      <c r="BB1" s="513"/>
      <c r="BC1" s="513"/>
      <c r="BD1" s="513"/>
      <c r="BE1" s="513"/>
      <c r="BF1" s="513"/>
      <c r="BG1" s="513"/>
      <c r="BH1" s="513"/>
      <c r="BI1" s="513"/>
      <c r="BJ1" s="513"/>
      <c r="BK1" s="513"/>
      <c r="BL1" s="513"/>
      <c r="BM1" s="513"/>
      <c r="BN1" s="513"/>
      <c r="BO1" s="513"/>
      <c r="BP1" s="513"/>
      <c r="BQ1" s="513"/>
      <c r="BR1" s="513"/>
      <c r="BS1" s="513"/>
      <c r="BT1" s="513"/>
      <c r="BU1" s="513"/>
      <c r="BV1" s="513"/>
      <c r="BW1" s="513"/>
      <c r="BX1" s="513"/>
      <c r="BY1" s="513"/>
      <c r="BZ1" s="513"/>
      <c r="CA1" s="513"/>
      <c r="CB1" s="513"/>
    </row>
    <row r="2" spans="1:80" s="18" customFormat="1" ht="15.75">
      <c r="A2" s="197" t="s">
        <v>164</v>
      </c>
      <c r="T2" s="489" t="s">
        <v>291</v>
      </c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  <c r="AQ2" s="489"/>
      <c r="AR2" s="489"/>
      <c r="AS2" s="489"/>
      <c r="AT2" s="489"/>
      <c r="AU2" s="489"/>
      <c r="AV2" s="489"/>
      <c r="AW2" s="489"/>
      <c r="AX2" s="489"/>
      <c r="AY2" s="489"/>
      <c r="AZ2" s="489"/>
      <c r="BA2" s="489"/>
      <c r="BB2" s="489"/>
      <c r="BC2" s="489"/>
      <c r="BD2" s="489"/>
      <c r="BE2" s="489"/>
      <c r="BF2" s="489"/>
      <c r="BG2" s="489"/>
      <c r="BH2" s="489"/>
      <c r="BI2" s="489"/>
      <c r="BJ2" s="489"/>
      <c r="BK2" s="489"/>
      <c r="BL2" s="489"/>
      <c r="BM2" s="489"/>
      <c r="BN2" s="489"/>
      <c r="BO2" s="489"/>
      <c r="BP2" s="489"/>
      <c r="BQ2" s="489"/>
      <c r="BR2" s="489"/>
      <c r="BS2" s="489"/>
      <c r="BT2" s="489"/>
      <c r="BU2" s="489"/>
      <c r="BV2" s="489"/>
      <c r="BW2" s="489"/>
      <c r="BX2" s="489"/>
      <c r="BY2" s="489"/>
      <c r="BZ2" s="489"/>
      <c r="CA2" s="489"/>
      <c r="CB2" s="489"/>
    </row>
    <row r="3" spans="1:80" s="200" customFormat="1" ht="9.75">
      <c r="A3" s="199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</row>
    <row r="4" spans="1:80" s="18" customFormat="1" ht="15.75">
      <c r="A4" s="197" t="s">
        <v>165</v>
      </c>
      <c r="AH4" s="514" t="s">
        <v>288</v>
      </c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4"/>
      <c r="AU4" s="514"/>
      <c r="AV4" s="514"/>
      <c r="AW4" s="514"/>
      <c r="AX4" s="514"/>
      <c r="AY4" s="514"/>
      <c r="AZ4" s="514"/>
      <c r="BA4" s="514"/>
      <c r="BB4" s="514"/>
      <c r="BC4" s="514"/>
      <c r="BD4" s="514"/>
      <c r="BE4" s="514"/>
      <c r="BF4" s="514"/>
      <c r="BG4" s="514"/>
      <c r="BH4" s="514"/>
      <c r="BI4" s="514"/>
      <c r="BJ4" s="514"/>
      <c r="BK4" s="514"/>
      <c r="BL4" s="514"/>
      <c r="BM4" s="514"/>
      <c r="BN4" s="514"/>
      <c r="BO4" s="514"/>
      <c r="BP4" s="514"/>
      <c r="BQ4" s="514"/>
      <c r="BR4" s="514"/>
      <c r="BS4" s="514"/>
      <c r="BT4" s="514"/>
      <c r="BU4" s="514"/>
      <c r="BV4" s="514"/>
      <c r="BW4" s="514"/>
      <c r="BX4" s="514"/>
      <c r="BY4" s="514"/>
      <c r="BZ4" s="514"/>
      <c r="CA4" s="514"/>
      <c r="CB4" s="514"/>
    </row>
    <row r="5" s="200" customFormat="1" ht="8.25"/>
    <row r="6" spans="1:80" ht="12.75">
      <c r="A6" s="482" t="s">
        <v>17</v>
      </c>
      <c r="B6" s="483"/>
      <c r="C6" s="483"/>
      <c r="D6" s="484"/>
      <c r="E6" s="482" t="s">
        <v>194</v>
      </c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3"/>
      <c r="AC6" s="483"/>
      <c r="AD6" s="483"/>
      <c r="AE6" s="483"/>
      <c r="AF6" s="483"/>
      <c r="AG6" s="483"/>
      <c r="AH6" s="483"/>
      <c r="AI6" s="484"/>
      <c r="AJ6" s="482" t="s">
        <v>195</v>
      </c>
      <c r="AK6" s="483"/>
      <c r="AL6" s="483"/>
      <c r="AM6" s="483"/>
      <c r="AN6" s="483"/>
      <c r="AO6" s="483"/>
      <c r="AP6" s="483"/>
      <c r="AQ6" s="483"/>
      <c r="AR6" s="483"/>
      <c r="AS6" s="483"/>
      <c r="AT6" s="483"/>
      <c r="AU6" s="483"/>
      <c r="AV6" s="483"/>
      <c r="AW6" s="484"/>
      <c r="AX6" s="482" t="s">
        <v>196</v>
      </c>
      <c r="AY6" s="483"/>
      <c r="AZ6" s="483"/>
      <c r="BA6" s="483"/>
      <c r="BB6" s="483"/>
      <c r="BC6" s="483"/>
      <c r="BD6" s="483"/>
      <c r="BE6" s="483"/>
      <c r="BF6" s="484"/>
      <c r="BG6" s="482" t="s">
        <v>196</v>
      </c>
      <c r="BH6" s="483"/>
      <c r="BI6" s="483"/>
      <c r="BJ6" s="483"/>
      <c r="BK6" s="483"/>
      <c r="BL6" s="483"/>
      <c r="BM6" s="483"/>
      <c r="BN6" s="483"/>
      <c r="BO6" s="484"/>
      <c r="BP6" s="482" t="s">
        <v>197</v>
      </c>
      <c r="BQ6" s="483"/>
      <c r="BR6" s="483"/>
      <c r="BS6" s="483"/>
      <c r="BT6" s="483"/>
      <c r="BU6" s="483"/>
      <c r="BV6" s="483"/>
      <c r="BW6" s="483"/>
      <c r="BX6" s="483"/>
      <c r="BY6" s="483"/>
      <c r="BZ6" s="483"/>
      <c r="CA6" s="483"/>
      <c r="CB6" s="484"/>
    </row>
    <row r="7" spans="1:80" ht="12.75">
      <c r="A7" s="485" t="s">
        <v>18</v>
      </c>
      <c r="B7" s="486"/>
      <c r="C7" s="486"/>
      <c r="D7" s="487"/>
      <c r="E7" s="485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7"/>
      <c r="AJ7" s="485" t="s">
        <v>198</v>
      </c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7"/>
      <c r="AX7" s="485" t="s">
        <v>199</v>
      </c>
      <c r="AY7" s="486"/>
      <c r="AZ7" s="486"/>
      <c r="BA7" s="486"/>
      <c r="BB7" s="486"/>
      <c r="BC7" s="486"/>
      <c r="BD7" s="486"/>
      <c r="BE7" s="486"/>
      <c r="BF7" s="487"/>
      <c r="BG7" s="485" t="s">
        <v>200</v>
      </c>
      <c r="BH7" s="486"/>
      <c r="BI7" s="486"/>
      <c r="BJ7" s="486"/>
      <c r="BK7" s="486"/>
      <c r="BL7" s="486"/>
      <c r="BM7" s="486"/>
      <c r="BN7" s="486"/>
      <c r="BO7" s="487"/>
      <c r="BP7" s="485" t="s">
        <v>201</v>
      </c>
      <c r="BQ7" s="486"/>
      <c r="BR7" s="486"/>
      <c r="BS7" s="486"/>
      <c r="BT7" s="486"/>
      <c r="BU7" s="486"/>
      <c r="BV7" s="486"/>
      <c r="BW7" s="486"/>
      <c r="BX7" s="486"/>
      <c r="BY7" s="486"/>
      <c r="BZ7" s="486"/>
      <c r="CA7" s="486"/>
      <c r="CB7" s="487"/>
    </row>
    <row r="8" spans="1:80" ht="12.75">
      <c r="A8" s="485"/>
      <c r="B8" s="486"/>
      <c r="C8" s="486"/>
      <c r="D8" s="487"/>
      <c r="E8" s="485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7"/>
      <c r="AJ8" s="485" t="s">
        <v>202</v>
      </c>
      <c r="AK8" s="486"/>
      <c r="AL8" s="486"/>
      <c r="AM8" s="486"/>
      <c r="AN8" s="486"/>
      <c r="AO8" s="486"/>
      <c r="AP8" s="486"/>
      <c r="AQ8" s="486"/>
      <c r="AR8" s="486"/>
      <c r="AS8" s="486"/>
      <c r="AT8" s="486"/>
      <c r="AU8" s="486"/>
      <c r="AV8" s="486"/>
      <c r="AW8" s="487"/>
      <c r="AX8" s="485" t="s">
        <v>203</v>
      </c>
      <c r="AY8" s="486"/>
      <c r="AZ8" s="486"/>
      <c r="BA8" s="486"/>
      <c r="BB8" s="486"/>
      <c r="BC8" s="486"/>
      <c r="BD8" s="486"/>
      <c r="BE8" s="486"/>
      <c r="BF8" s="487"/>
      <c r="BG8" s="485"/>
      <c r="BH8" s="486"/>
      <c r="BI8" s="486"/>
      <c r="BJ8" s="486"/>
      <c r="BK8" s="486"/>
      <c r="BL8" s="486"/>
      <c r="BM8" s="486"/>
      <c r="BN8" s="486"/>
      <c r="BO8" s="487"/>
      <c r="BP8" s="485"/>
      <c r="BQ8" s="486"/>
      <c r="BR8" s="486"/>
      <c r="BS8" s="486"/>
      <c r="BT8" s="486"/>
      <c r="BU8" s="486"/>
      <c r="BV8" s="486"/>
      <c r="BW8" s="486"/>
      <c r="BX8" s="486"/>
      <c r="BY8" s="486"/>
      <c r="BZ8" s="486"/>
      <c r="CA8" s="486"/>
      <c r="CB8" s="487"/>
    </row>
    <row r="9" spans="1:80" ht="12.75">
      <c r="A9" s="515"/>
      <c r="B9" s="516"/>
      <c r="C9" s="516"/>
      <c r="D9" s="517"/>
      <c r="E9" s="515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6"/>
      <c r="AC9" s="516"/>
      <c r="AD9" s="516"/>
      <c r="AE9" s="516"/>
      <c r="AF9" s="516"/>
      <c r="AG9" s="516"/>
      <c r="AH9" s="516"/>
      <c r="AI9" s="517"/>
      <c r="AJ9" s="515" t="s">
        <v>204</v>
      </c>
      <c r="AK9" s="516"/>
      <c r="AL9" s="516"/>
      <c r="AM9" s="516"/>
      <c r="AN9" s="516"/>
      <c r="AO9" s="516"/>
      <c r="AP9" s="516"/>
      <c r="AQ9" s="516"/>
      <c r="AR9" s="516"/>
      <c r="AS9" s="516"/>
      <c r="AT9" s="516"/>
      <c r="AU9" s="516"/>
      <c r="AV9" s="516"/>
      <c r="AW9" s="517"/>
      <c r="AX9" s="515"/>
      <c r="AY9" s="516"/>
      <c r="AZ9" s="516"/>
      <c r="BA9" s="516"/>
      <c r="BB9" s="516"/>
      <c r="BC9" s="516"/>
      <c r="BD9" s="516"/>
      <c r="BE9" s="516"/>
      <c r="BF9" s="517"/>
      <c r="BG9" s="515"/>
      <c r="BH9" s="516"/>
      <c r="BI9" s="516"/>
      <c r="BJ9" s="516"/>
      <c r="BK9" s="516"/>
      <c r="BL9" s="516"/>
      <c r="BM9" s="516"/>
      <c r="BN9" s="516"/>
      <c r="BO9" s="517"/>
      <c r="BP9" s="515"/>
      <c r="BQ9" s="516"/>
      <c r="BR9" s="516"/>
      <c r="BS9" s="516"/>
      <c r="BT9" s="516"/>
      <c r="BU9" s="516"/>
      <c r="BV9" s="516"/>
      <c r="BW9" s="516"/>
      <c r="BX9" s="516"/>
      <c r="BY9" s="516"/>
      <c r="BZ9" s="516"/>
      <c r="CA9" s="516"/>
      <c r="CB9" s="517"/>
    </row>
    <row r="10" spans="1:80" ht="12.75">
      <c r="A10" s="515">
        <v>1</v>
      </c>
      <c r="B10" s="516"/>
      <c r="C10" s="516"/>
      <c r="D10" s="517"/>
      <c r="E10" s="515">
        <v>2</v>
      </c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6"/>
      <c r="AC10" s="516"/>
      <c r="AD10" s="516"/>
      <c r="AE10" s="516"/>
      <c r="AF10" s="516"/>
      <c r="AG10" s="516"/>
      <c r="AH10" s="516"/>
      <c r="AI10" s="517"/>
      <c r="AJ10" s="515">
        <v>3</v>
      </c>
      <c r="AK10" s="516"/>
      <c r="AL10" s="516"/>
      <c r="AM10" s="516"/>
      <c r="AN10" s="516"/>
      <c r="AO10" s="516"/>
      <c r="AP10" s="516"/>
      <c r="AQ10" s="516"/>
      <c r="AR10" s="516"/>
      <c r="AS10" s="516"/>
      <c r="AT10" s="516"/>
      <c r="AU10" s="516"/>
      <c r="AV10" s="516"/>
      <c r="AW10" s="517"/>
      <c r="AX10" s="515">
        <v>4</v>
      </c>
      <c r="AY10" s="516"/>
      <c r="AZ10" s="516"/>
      <c r="BA10" s="516"/>
      <c r="BB10" s="516"/>
      <c r="BC10" s="516"/>
      <c r="BD10" s="516"/>
      <c r="BE10" s="516"/>
      <c r="BF10" s="517"/>
      <c r="BG10" s="515">
        <v>5</v>
      </c>
      <c r="BH10" s="516"/>
      <c r="BI10" s="516"/>
      <c r="BJ10" s="516"/>
      <c r="BK10" s="516"/>
      <c r="BL10" s="516"/>
      <c r="BM10" s="516"/>
      <c r="BN10" s="516"/>
      <c r="BO10" s="517"/>
      <c r="BP10" s="515">
        <v>6</v>
      </c>
      <c r="BQ10" s="516"/>
      <c r="BR10" s="516"/>
      <c r="BS10" s="516"/>
      <c r="BT10" s="516"/>
      <c r="BU10" s="516"/>
      <c r="BV10" s="516"/>
      <c r="BW10" s="516"/>
      <c r="BX10" s="516"/>
      <c r="BY10" s="516"/>
      <c r="BZ10" s="516"/>
      <c r="CA10" s="516"/>
      <c r="CB10" s="517"/>
    </row>
    <row r="11" spans="1:80" ht="12.75">
      <c r="A11" s="518"/>
      <c r="B11" s="519"/>
      <c r="C11" s="519"/>
      <c r="D11" s="520"/>
      <c r="E11" s="518"/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20"/>
      <c r="AJ11" s="521"/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2"/>
      <c r="AV11" s="522"/>
      <c r="AW11" s="523"/>
      <c r="AX11" s="521"/>
      <c r="AY11" s="522"/>
      <c r="AZ11" s="522"/>
      <c r="BA11" s="522"/>
      <c r="BB11" s="522"/>
      <c r="BC11" s="522"/>
      <c r="BD11" s="522"/>
      <c r="BE11" s="522"/>
      <c r="BF11" s="523"/>
      <c r="BG11" s="521"/>
      <c r="BH11" s="522"/>
      <c r="BI11" s="522"/>
      <c r="BJ11" s="522"/>
      <c r="BK11" s="522"/>
      <c r="BL11" s="522"/>
      <c r="BM11" s="522"/>
      <c r="BN11" s="522"/>
      <c r="BO11" s="523"/>
      <c r="BP11" s="521"/>
      <c r="BQ11" s="522"/>
      <c r="BR11" s="522"/>
      <c r="BS11" s="522"/>
      <c r="BT11" s="522"/>
      <c r="BU11" s="522"/>
      <c r="BV11" s="522"/>
      <c r="BW11" s="522"/>
      <c r="BX11" s="522"/>
      <c r="BY11" s="522"/>
      <c r="BZ11" s="522"/>
      <c r="CA11" s="522"/>
      <c r="CB11" s="523"/>
    </row>
    <row r="12" spans="1:80" ht="12.75">
      <c r="A12" s="518"/>
      <c r="B12" s="519"/>
      <c r="C12" s="519"/>
      <c r="D12" s="520"/>
      <c r="E12" s="530" t="s">
        <v>192</v>
      </c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2"/>
      <c r="AJ12" s="527" t="s">
        <v>105</v>
      </c>
      <c r="AK12" s="528"/>
      <c r="AL12" s="528"/>
      <c r="AM12" s="528"/>
      <c r="AN12" s="528"/>
      <c r="AO12" s="528"/>
      <c r="AP12" s="528"/>
      <c r="AQ12" s="528"/>
      <c r="AR12" s="528"/>
      <c r="AS12" s="528"/>
      <c r="AT12" s="528"/>
      <c r="AU12" s="528"/>
      <c r="AV12" s="528"/>
      <c r="AW12" s="529"/>
      <c r="AX12" s="527" t="s">
        <v>105</v>
      </c>
      <c r="AY12" s="528"/>
      <c r="AZ12" s="528"/>
      <c r="BA12" s="528"/>
      <c r="BB12" s="528"/>
      <c r="BC12" s="528"/>
      <c r="BD12" s="528"/>
      <c r="BE12" s="528"/>
      <c r="BF12" s="529"/>
      <c r="BG12" s="527" t="s">
        <v>105</v>
      </c>
      <c r="BH12" s="528"/>
      <c r="BI12" s="528"/>
      <c r="BJ12" s="528"/>
      <c r="BK12" s="528"/>
      <c r="BL12" s="528"/>
      <c r="BM12" s="528"/>
      <c r="BN12" s="528"/>
      <c r="BO12" s="529"/>
      <c r="BP12" s="521"/>
      <c r="BQ12" s="522"/>
      <c r="BR12" s="522"/>
      <c r="BS12" s="522"/>
      <c r="BT12" s="522"/>
      <c r="BU12" s="522"/>
      <c r="BV12" s="522"/>
      <c r="BW12" s="522"/>
      <c r="BX12" s="522"/>
      <c r="BY12" s="522"/>
      <c r="BZ12" s="522"/>
      <c r="CA12" s="522"/>
      <c r="CB12" s="523"/>
    </row>
    <row r="13" s="18" customFormat="1" ht="15.75"/>
    <row r="14" spans="1:80" s="197" customFormat="1" ht="15.75">
      <c r="A14" s="488" t="s">
        <v>205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8"/>
      <c r="AL14" s="488"/>
      <c r="AM14" s="488"/>
      <c r="AN14" s="488"/>
      <c r="AO14" s="488"/>
      <c r="AP14" s="488"/>
      <c r="AQ14" s="488"/>
      <c r="AR14" s="488"/>
      <c r="AS14" s="488"/>
      <c r="AT14" s="488"/>
      <c r="AU14" s="488"/>
      <c r="AV14" s="488"/>
      <c r="AW14" s="488"/>
      <c r="AX14" s="488"/>
      <c r="AY14" s="488"/>
      <c r="AZ14" s="488"/>
      <c r="BA14" s="488"/>
      <c r="BB14" s="488"/>
      <c r="BC14" s="488"/>
      <c r="BD14" s="488"/>
      <c r="BE14" s="488"/>
      <c r="BF14" s="488"/>
      <c r="BG14" s="488"/>
      <c r="BH14" s="488"/>
      <c r="BI14" s="488"/>
      <c r="BJ14" s="488"/>
      <c r="BK14" s="488"/>
      <c r="BL14" s="488"/>
      <c r="BM14" s="488"/>
      <c r="BN14" s="488"/>
      <c r="BO14" s="488"/>
      <c r="BP14" s="488"/>
      <c r="BQ14" s="488"/>
      <c r="BR14" s="488"/>
      <c r="BS14" s="488"/>
      <c r="BT14" s="488"/>
      <c r="BU14" s="488"/>
      <c r="BV14" s="488"/>
      <c r="BW14" s="488"/>
      <c r="BX14" s="488"/>
      <c r="BY14" s="488"/>
      <c r="BZ14" s="488"/>
      <c r="CA14" s="488"/>
      <c r="CB14" s="488"/>
    </row>
    <row r="15" s="200" customFormat="1" ht="8.25"/>
    <row r="16" spans="1:80" ht="12.75">
      <c r="A16" s="482" t="s">
        <v>17</v>
      </c>
      <c r="B16" s="483"/>
      <c r="C16" s="483"/>
      <c r="D16" s="484"/>
      <c r="E16" s="482" t="s">
        <v>194</v>
      </c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4"/>
      <c r="AJ16" s="482" t="s">
        <v>206</v>
      </c>
      <c r="AK16" s="483"/>
      <c r="AL16" s="483"/>
      <c r="AM16" s="483"/>
      <c r="AN16" s="483"/>
      <c r="AO16" s="483"/>
      <c r="AP16" s="483"/>
      <c r="AQ16" s="483"/>
      <c r="AR16" s="483"/>
      <c r="AS16" s="483"/>
      <c r="AT16" s="484"/>
      <c r="AU16" s="482" t="s">
        <v>196</v>
      </c>
      <c r="AV16" s="483"/>
      <c r="AW16" s="483"/>
      <c r="AX16" s="483"/>
      <c r="AY16" s="483"/>
      <c r="AZ16" s="483"/>
      <c r="BA16" s="483"/>
      <c r="BB16" s="483"/>
      <c r="BC16" s="483"/>
      <c r="BD16" s="484"/>
      <c r="BE16" s="482" t="s">
        <v>207</v>
      </c>
      <c r="BF16" s="483"/>
      <c r="BG16" s="483"/>
      <c r="BH16" s="483"/>
      <c r="BI16" s="483"/>
      <c r="BJ16" s="483"/>
      <c r="BK16" s="483"/>
      <c r="BL16" s="483"/>
      <c r="BM16" s="483"/>
      <c r="BN16" s="483"/>
      <c r="BO16" s="484"/>
      <c r="BP16" s="482" t="s">
        <v>197</v>
      </c>
      <c r="BQ16" s="483"/>
      <c r="BR16" s="483"/>
      <c r="BS16" s="483"/>
      <c r="BT16" s="483"/>
      <c r="BU16" s="483"/>
      <c r="BV16" s="483"/>
      <c r="BW16" s="483"/>
      <c r="BX16" s="483"/>
      <c r="BY16" s="483"/>
      <c r="BZ16" s="483"/>
      <c r="CA16" s="483"/>
      <c r="CB16" s="484"/>
    </row>
    <row r="17" spans="1:80" ht="12.75">
      <c r="A17" s="485" t="s">
        <v>18</v>
      </c>
      <c r="B17" s="486"/>
      <c r="C17" s="486"/>
      <c r="D17" s="487"/>
      <c r="E17" s="485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  <c r="AE17" s="486"/>
      <c r="AF17" s="486"/>
      <c r="AG17" s="486"/>
      <c r="AH17" s="486"/>
      <c r="AI17" s="487"/>
      <c r="AJ17" s="485" t="s">
        <v>199</v>
      </c>
      <c r="AK17" s="486"/>
      <c r="AL17" s="486"/>
      <c r="AM17" s="486"/>
      <c r="AN17" s="486"/>
      <c r="AO17" s="486"/>
      <c r="AP17" s="486"/>
      <c r="AQ17" s="486"/>
      <c r="AR17" s="486"/>
      <c r="AS17" s="486"/>
      <c r="AT17" s="487"/>
      <c r="AU17" s="485" t="s">
        <v>208</v>
      </c>
      <c r="AV17" s="486"/>
      <c r="AW17" s="486"/>
      <c r="AX17" s="486"/>
      <c r="AY17" s="486"/>
      <c r="AZ17" s="486"/>
      <c r="BA17" s="486"/>
      <c r="BB17" s="486"/>
      <c r="BC17" s="486"/>
      <c r="BD17" s="487"/>
      <c r="BE17" s="485" t="s">
        <v>104</v>
      </c>
      <c r="BF17" s="486"/>
      <c r="BG17" s="486"/>
      <c r="BH17" s="486"/>
      <c r="BI17" s="486"/>
      <c r="BJ17" s="486"/>
      <c r="BK17" s="486"/>
      <c r="BL17" s="486"/>
      <c r="BM17" s="486"/>
      <c r="BN17" s="486"/>
      <c r="BO17" s="487"/>
      <c r="BP17" s="485" t="s">
        <v>201</v>
      </c>
      <c r="BQ17" s="486"/>
      <c r="BR17" s="486"/>
      <c r="BS17" s="486"/>
      <c r="BT17" s="486"/>
      <c r="BU17" s="486"/>
      <c r="BV17" s="486"/>
      <c r="BW17" s="486"/>
      <c r="BX17" s="486"/>
      <c r="BY17" s="486"/>
      <c r="BZ17" s="486"/>
      <c r="CA17" s="486"/>
      <c r="CB17" s="487"/>
    </row>
    <row r="18" spans="1:80" ht="12.75">
      <c r="A18" s="485"/>
      <c r="B18" s="486"/>
      <c r="C18" s="486"/>
      <c r="D18" s="487"/>
      <c r="E18" s="485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7"/>
      <c r="AJ18" s="485" t="s">
        <v>209</v>
      </c>
      <c r="AK18" s="486"/>
      <c r="AL18" s="486"/>
      <c r="AM18" s="486"/>
      <c r="AN18" s="486"/>
      <c r="AO18" s="486"/>
      <c r="AP18" s="486"/>
      <c r="AQ18" s="486"/>
      <c r="AR18" s="486"/>
      <c r="AS18" s="486"/>
      <c r="AT18" s="487"/>
      <c r="AU18" s="485" t="s">
        <v>210</v>
      </c>
      <c r="AV18" s="486"/>
      <c r="AW18" s="486"/>
      <c r="AX18" s="486"/>
      <c r="AY18" s="486"/>
      <c r="AZ18" s="486"/>
      <c r="BA18" s="486"/>
      <c r="BB18" s="486"/>
      <c r="BC18" s="486"/>
      <c r="BD18" s="487"/>
      <c r="BE18" s="485" t="s">
        <v>211</v>
      </c>
      <c r="BF18" s="486"/>
      <c r="BG18" s="486"/>
      <c r="BH18" s="486"/>
      <c r="BI18" s="486"/>
      <c r="BJ18" s="486"/>
      <c r="BK18" s="486"/>
      <c r="BL18" s="486"/>
      <c r="BM18" s="486"/>
      <c r="BN18" s="486"/>
      <c r="BO18" s="487"/>
      <c r="BP18" s="485"/>
      <c r="BQ18" s="486"/>
      <c r="BR18" s="486"/>
      <c r="BS18" s="486"/>
      <c r="BT18" s="486"/>
      <c r="BU18" s="486"/>
      <c r="BV18" s="486"/>
      <c r="BW18" s="486"/>
      <c r="BX18" s="486"/>
      <c r="BY18" s="486"/>
      <c r="BZ18" s="486"/>
      <c r="CA18" s="486"/>
      <c r="CB18" s="487"/>
    </row>
    <row r="19" spans="1:80" ht="12.75">
      <c r="A19" s="515"/>
      <c r="B19" s="516"/>
      <c r="C19" s="516"/>
      <c r="D19" s="517"/>
      <c r="E19" s="515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7"/>
      <c r="AJ19" s="515" t="s">
        <v>212</v>
      </c>
      <c r="AK19" s="516"/>
      <c r="AL19" s="516"/>
      <c r="AM19" s="516"/>
      <c r="AN19" s="516"/>
      <c r="AO19" s="516"/>
      <c r="AP19" s="516"/>
      <c r="AQ19" s="516"/>
      <c r="AR19" s="516"/>
      <c r="AS19" s="516"/>
      <c r="AT19" s="517"/>
      <c r="AU19" s="515" t="s">
        <v>213</v>
      </c>
      <c r="AV19" s="516"/>
      <c r="AW19" s="516"/>
      <c r="AX19" s="516"/>
      <c r="AY19" s="516"/>
      <c r="AZ19" s="516"/>
      <c r="BA19" s="516"/>
      <c r="BB19" s="516"/>
      <c r="BC19" s="516"/>
      <c r="BD19" s="517"/>
      <c r="BE19" s="515" t="s">
        <v>214</v>
      </c>
      <c r="BF19" s="516"/>
      <c r="BG19" s="516"/>
      <c r="BH19" s="516"/>
      <c r="BI19" s="516"/>
      <c r="BJ19" s="516"/>
      <c r="BK19" s="516"/>
      <c r="BL19" s="516"/>
      <c r="BM19" s="516"/>
      <c r="BN19" s="516"/>
      <c r="BO19" s="517"/>
      <c r="BP19" s="515"/>
      <c r="BQ19" s="516"/>
      <c r="BR19" s="516"/>
      <c r="BS19" s="516"/>
      <c r="BT19" s="516"/>
      <c r="BU19" s="516"/>
      <c r="BV19" s="516"/>
      <c r="BW19" s="516"/>
      <c r="BX19" s="516"/>
      <c r="BY19" s="516"/>
      <c r="BZ19" s="516"/>
      <c r="CA19" s="516"/>
      <c r="CB19" s="517"/>
    </row>
    <row r="20" spans="1:80" ht="12.75">
      <c r="A20" s="515">
        <v>1</v>
      </c>
      <c r="B20" s="516"/>
      <c r="C20" s="516"/>
      <c r="D20" s="517"/>
      <c r="E20" s="515">
        <v>2</v>
      </c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516"/>
      <c r="AA20" s="516"/>
      <c r="AB20" s="516"/>
      <c r="AC20" s="516"/>
      <c r="AD20" s="516"/>
      <c r="AE20" s="516"/>
      <c r="AF20" s="516"/>
      <c r="AG20" s="516"/>
      <c r="AH20" s="516"/>
      <c r="AI20" s="517"/>
      <c r="AJ20" s="515">
        <v>3</v>
      </c>
      <c r="AK20" s="516"/>
      <c r="AL20" s="516"/>
      <c r="AM20" s="516"/>
      <c r="AN20" s="516"/>
      <c r="AO20" s="516"/>
      <c r="AP20" s="516"/>
      <c r="AQ20" s="516"/>
      <c r="AR20" s="516"/>
      <c r="AS20" s="516"/>
      <c r="AT20" s="517"/>
      <c r="AU20" s="515">
        <v>4</v>
      </c>
      <c r="AV20" s="516"/>
      <c r="AW20" s="516"/>
      <c r="AX20" s="516"/>
      <c r="AY20" s="516"/>
      <c r="AZ20" s="516"/>
      <c r="BA20" s="516"/>
      <c r="BB20" s="516"/>
      <c r="BC20" s="516"/>
      <c r="BD20" s="517"/>
      <c r="BE20" s="515">
        <v>5</v>
      </c>
      <c r="BF20" s="516"/>
      <c r="BG20" s="516"/>
      <c r="BH20" s="516"/>
      <c r="BI20" s="516"/>
      <c r="BJ20" s="516"/>
      <c r="BK20" s="516"/>
      <c r="BL20" s="516"/>
      <c r="BM20" s="516"/>
      <c r="BN20" s="516"/>
      <c r="BO20" s="517"/>
      <c r="BP20" s="515">
        <v>6</v>
      </c>
      <c r="BQ20" s="516"/>
      <c r="BR20" s="516"/>
      <c r="BS20" s="516"/>
      <c r="BT20" s="516"/>
      <c r="BU20" s="516"/>
      <c r="BV20" s="516"/>
      <c r="BW20" s="516"/>
      <c r="BX20" s="516"/>
      <c r="BY20" s="516"/>
      <c r="BZ20" s="516"/>
      <c r="CA20" s="516"/>
      <c r="CB20" s="517"/>
    </row>
    <row r="21" spans="1:80" ht="12.75">
      <c r="A21" s="527">
        <v>1</v>
      </c>
      <c r="B21" s="528"/>
      <c r="C21" s="528"/>
      <c r="D21" s="529"/>
      <c r="E21" s="518" t="s">
        <v>304</v>
      </c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AG21" s="519"/>
      <c r="AH21" s="519"/>
      <c r="AI21" s="520"/>
      <c r="AJ21" s="521">
        <v>1</v>
      </c>
      <c r="AK21" s="522"/>
      <c r="AL21" s="522"/>
      <c r="AM21" s="522"/>
      <c r="AN21" s="522"/>
      <c r="AO21" s="522"/>
      <c r="AP21" s="522"/>
      <c r="AQ21" s="522"/>
      <c r="AR21" s="522"/>
      <c r="AS21" s="522"/>
      <c r="AT21" s="523"/>
      <c r="AU21" s="521">
        <v>12</v>
      </c>
      <c r="AV21" s="522"/>
      <c r="AW21" s="522"/>
      <c r="AX21" s="522"/>
      <c r="AY21" s="522"/>
      <c r="AZ21" s="522"/>
      <c r="BA21" s="522"/>
      <c r="BB21" s="522"/>
      <c r="BC21" s="522"/>
      <c r="BD21" s="523"/>
      <c r="BE21" s="521">
        <v>50</v>
      </c>
      <c r="BF21" s="522"/>
      <c r="BG21" s="522"/>
      <c r="BH21" s="522"/>
      <c r="BI21" s="522"/>
      <c r="BJ21" s="522"/>
      <c r="BK21" s="522"/>
      <c r="BL21" s="522"/>
      <c r="BM21" s="522"/>
      <c r="BN21" s="522"/>
      <c r="BO21" s="523"/>
      <c r="BP21" s="533"/>
      <c r="BQ21" s="534"/>
      <c r="BR21" s="534"/>
      <c r="BS21" s="534"/>
      <c r="BT21" s="534"/>
      <c r="BU21" s="534"/>
      <c r="BV21" s="534"/>
      <c r="BW21" s="534"/>
      <c r="BX21" s="534"/>
      <c r="BY21" s="534"/>
      <c r="BZ21" s="534"/>
      <c r="CA21" s="534"/>
      <c r="CB21" s="535"/>
    </row>
    <row r="22" spans="1:80" ht="12.75">
      <c r="A22" s="527"/>
      <c r="B22" s="528"/>
      <c r="C22" s="528"/>
      <c r="D22" s="529"/>
      <c r="E22" s="518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19"/>
      <c r="AG22" s="519"/>
      <c r="AH22" s="519"/>
      <c r="AI22" s="520"/>
      <c r="AJ22" s="521"/>
      <c r="AK22" s="522"/>
      <c r="AL22" s="522"/>
      <c r="AM22" s="522"/>
      <c r="AN22" s="522"/>
      <c r="AO22" s="522"/>
      <c r="AP22" s="522"/>
      <c r="AQ22" s="522"/>
      <c r="AR22" s="522"/>
      <c r="AS22" s="522"/>
      <c r="AT22" s="523"/>
      <c r="AU22" s="521"/>
      <c r="AV22" s="522"/>
      <c r="AW22" s="522"/>
      <c r="AX22" s="522"/>
      <c r="AY22" s="522"/>
      <c r="AZ22" s="522"/>
      <c r="BA22" s="522"/>
      <c r="BB22" s="522"/>
      <c r="BC22" s="522"/>
      <c r="BD22" s="523"/>
      <c r="BE22" s="521"/>
      <c r="BF22" s="522"/>
      <c r="BG22" s="522"/>
      <c r="BH22" s="522"/>
      <c r="BI22" s="522"/>
      <c r="BJ22" s="522"/>
      <c r="BK22" s="522"/>
      <c r="BL22" s="522"/>
      <c r="BM22" s="522"/>
      <c r="BN22" s="522"/>
      <c r="BO22" s="523"/>
      <c r="BP22" s="533"/>
      <c r="BQ22" s="534"/>
      <c r="BR22" s="534"/>
      <c r="BS22" s="534"/>
      <c r="BT22" s="534"/>
      <c r="BU22" s="534"/>
      <c r="BV22" s="534"/>
      <c r="BW22" s="534"/>
      <c r="BX22" s="534"/>
      <c r="BY22" s="534"/>
      <c r="BZ22" s="534"/>
      <c r="CA22" s="534"/>
      <c r="CB22" s="535"/>
    </row>
    <row r="23" spans="1:80" ht="12.75">
      <c r="A23" s="527"/>
      <c r="B23" s="528"/>
      <c r="C23" s="528"/>
      <c r="D23" s="529"/>
      <c r="E23" s="542" t="s">
        <v>192</v>
      </c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  <c r="AE23" s="543"/>
      <c r="AF23" s="543"/>
      <c r="AG23" s="543"/>
      <c r="AH23" s="543"/>
      <c r="AI23" s="544"/>
      <c r="AJ23" s="524" t="s">
        <v>105</v>
      </c>
      <c r="AK23" s="525"/>
      <c r="AL23" s="525"/>
      <c r="AM23" s="525"/>
      <c r="AN23" s="525"/>
      <c r="AO23" s="525"/>
      <c r="AP23" s="525"/>
      <c r="AQ23" s="525"/>
      <c r="AR23" s="525"/>
      <c r="AS23" s="525"/>
      <c r="AT23" s="526"/>
      <c r="AU23" s="524" t="s">
        <v>105</v>
      </c>
      <c r="AV23" s="525"/>
      <c r="AW23" s="525"/>
      <c r="AX23" s="525"/>
      <c r="AY23" s="525"/>
      <c r="AZ23" s="525"/>
      <c r="BA23" s="525"/>
      <c r="BB23" s="525"/>
      <c r="BC23" s="525"/>
      <c r="BD23" s="526"/>
      <c r="BE23" s="524" t="s">
        <v>105</v>
      </c>
      <c r="BF23" s="525"/>
      <c r="BG23" s="525"/>
      <c r="BH23" s="525"/>
      <c r="BI23" s="525"/>
      <c r="BJ23" s="525"/>
      <c r="BK23" s="525"/>
      <c r="BL23" s="525"/>
      <c r="BM23" s="525"/>
      <c r="BN23" s="525"/>
      <c r="BO23" s="526"/>
      <c r="BP23" s="539">
        <f>BP21+BP22</f>
        <v>0</v>
      </c>
      <c r="BQ23" s="540"/>
      <c r="BR23" s="540"/>
      <c r="BS23" s="540"/>
      <c r="BT23" s="540"/>
      <c r="BU23" s="540"/>
      <c r="BV23" s="540"/>
      <c r="BW23" s="540"/>
      <c r="BX23" s="540"/>
      <c r="BY23" s="540"/>
      <c r="BZ23" s="540"/>
      <c r="CA23" s="540"/>
      <c r="CB23" s="541"/>
    </row>
    <row r="24" s="18" customFormat="1" ht="15.75"/>
    <row r="25" spans="1:80" s="197" customFormat="1" ht="15.75">
      <c r="A25" s="488" t="s">
        <v>215</v>
      </c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488"/>
      <c r="AC25" s="488"/>
      <c r="AD25" s="488"/>
      <c r="AE25" s="488"/>
      <c r="AF25" s="488"/>
      <c r="AG25" s="488"/>
      <c r="AH25" s="488"/>
      <c r="AI25" s="488"/>
      <c r="AJ25" s="488"/>
      <c r="AK25" s="488"/>
      <c r="AL25" s="488"/>
      <c r="AM25" s="488"/>
      <c r="AN25" s="488"/>
      <c r="AO25" s="488"/>
      <c r="AP25" s="488"/>
      <c r="AQ25" s="488"/>
      <c r="AR25" s="488"/>
      <c r="AS25" s="488"/>
      <c r="AT25" s="488"/>
      <c r="AU25" s="488"/>
      <c r="AV25" s="488"/>
      <c r="AW25" s="488"/>
      <c r="AX25" s="488"/>
      <c r="AY25" s="488"/>
      <c r="AZ25" s="488"/>
      <c r="BA25" s="488"/>
      <c r="BB25" s="488"/>
      <c r="BC25" s="488"/>
      <c r="BD25" s="488"/>
      <c r="BE25" s="488"/>
      <c r="BF25" s="488"/>
      <c r="BG25" s="488"/>
      <c r="BH25" s="488"/>
      <c r="BI25" s="488"/>
      <c r="BJ25" s="488"/>
      <c r="BK25" s="488"/>
      <c r="BL25" s="488"/>
      <c r="BM25" s="488"/>
      <c r="BN25" s="488"/>
      <c r="BO25" s="488"/>
      <c r="BP25" s="488"/>
      <c r="BQ25" s="488"/>
      <c r="BR25" s="488"/>
      <c r="BS25" s="488"/>
      <c r="BT25" s="488"/>
      <c r="BU25" s="488"/>
      <c r="BV25" s="488"/>
      <c r="BW25" s="488"/>
      <c r="BX25" s="488"/>
      <c r="BY25" s="488"/>
      <c r="BZ25" s="488"/>
      <c r="CA25" s="488"/>
      <c r="CB25" s="488"/>
    </row>
    <row r="26" spans="1:80" ht="15.75">
      <c r="A26" s="488" t="s">
        <v>216</v>
      </c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  <c r="AG26" s="488"/>
      <c r="AH26" s="488"/>
      <c r="AI26" s="488"/>
      <c r="AJ26" s="488"/>
      <c r="AK26" s="488"/>
      <c r="AL26" s="488"/>
      <c r="AM26" s="488"/>
      <c r="AN26" s="488"/>
      <c r="AO26" s="488"/>
      <c r="AP26" s="488"/>
      <c r="AQ26" s="488"/>
      <c r="AR26" s="488"/>
      <c r="AS26" s="488"/>
      <c r="AT26" s="488"/>
      <c r="AU26" s="488"/>
      <c r="AV26" s="488"/>
      <c r="AW26" s="488"/>
      <c r="AX26" s="488"/>
      <c r="AY26" s="488"/>
      <c r="AZ26" s="488"/>
      <c r="BA26" s="488"/>
      <c r="BB26" s="488"/>
      <c r="BC26" s="488"/>
      <c r="BD26" s="488"/>
      <c r="BE26" s="488"/>
      <c r="BF26" s="488"/>
      <c r="BG26" s="488"/>
      <c r="BH26" s="488"/>
      <c r="BI26" s="488"/>
      <c r="BJ26" s="488"/>
      <c r="BK26" s="488"/>
      <c r="BL26" s="488"/>
      <c r="BM26" s="488"/>
      <c r="BN26" s="488"/>
      <c r="BO26" s="488"/>
      <c r="BP26" s="488"/>
      <c r="BQ26" s="488"/>
      <c r="BR26" s="488"/>
      <c r="BS26" s="488"/>
      <c r="BT26" s="488"/>
      <c r="BU26" s="488"/>
      <c r="BV26" s="488"/>
      <c r="BW26" s="488"/>
      <c r="BX26" s="488"/>
      <c r="BY26" s="488"/>
      <c r="BZ26" s="488"/>
      <c r="CA26" s="488"/>
      <c r="CB26" s="488"/>
    </row>
    <row r="27" spans="1:80" ht="15.75">
      <c r="A27" s="488" t="s">
        <v>217</v>
      </c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88"/>
      <c r="AD27" s="488"/>
      <c r="AE27" s="488"/>
      <c r="AF27" s="488"/>
      <c r="AG27" s="488"/>
      <c r="AH27" s="488"/>
      <c r="AI27" s="488"/>
      <c r="AJ27" s="488"/>
      <c r="AK27" s="488"/>
      <c r="AL27" s="488"/>
      <c r="AM27" s="488"/>
      <c r="AN27" s="488"/>
      <c r="AO27" s="488"/>
      <c r="AP27" s="488"/>
      <c r="AQ27" s="488"/>
      <c r="AR27" s="488"/>
      <c r="AS27" s="488"/>
      <c r="AT27" s="488"/>
      <c r="AU27" s="488"/>
      <c r="AV27" s="488"/>
      <c r="AW27" s="488"/>
      <c r="AX27" s="488"/>
      <c r="AY27" s="488"/>
      <c r="AZ27" s="488"/>
      <c r="BA27" s="488"/>
      <c r="BB27" s="488"/>
      <c r="BC27" s="488"/>
      <c r="BD27" s="488"/>
      <c r="BE27" s="488"/>
      <c r="BF27" s="488"/>
      <c r="BG27" s="488"/>
      <c r="BH27" s="488"/>
      <c r="BI27" s="488"/>
      <c r="BJ27" s="488"/>
      <c r="BK27" s="488"/>
      <c r="BL27" s="488"/>
      <c r="BM27" s="488"/>
      <c r="BN27" s="488"/>
      <c r="BO27" s="488"/>
      <c r="BP27" s="488"/>
      <c r="BQ27" s="488"/>
      <c r="BR27" s="488"/>
      <c r="BS27" s="488"/>
      <c r="BT27" s="488"/>
      <c r="BU27" s="488"/>
      <c r="BV27" s="488"/>
      <c r="BW27" s="488"/>
      <c r="BX27" s="488"/>
      <c r="BY27" s="488"/>
      <c r="BZ27" s="488"/>
      <c r="CA27" s="488"/>
      <c r="CB27" s="488"/>
    </row>
    <row r="28" s="200" customFormat="1" ht="8.25"/>
    <row r="29" spans="1:80" ht="12.75">
      <c r="A29" s="482" t="s">
        <v>17</v>
      </c>
      <c r="B29" s="483"/>
      <c r="C29" s="483"/>
      <c r="D29" s="484"/>
      <c r="E29" s="482" t="s">
        <v>218</v>
      </c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  <c r="AJ29" s="483"/>
      <c r="AK29" s="483"/>
      <c r="AL29" s="483"/>
      <c r="AM29" s="483"/>
      <c r="AN29" s="483"/>
      <c r="AO29" s="483"/>
      <c r="AP29" s="483"/>
      <c r="AQ29" s="483"/>
      <c r="AR29" s="483"/>
      <c r="AS29" s="483"/>
      <c r="AT29" s="483"/>
      <c r="AU29" s="483"/>
      <c r="AV29" s="483"/>
      <c r="AW29" s="483"/>
      <c r="AX29" s="483"/>
      <c r="AY29" s="483"/>
      <c r="AZ29" s="483"/>
      <c r="BA29" s="483"/>
      <c r="BB29" s="483"/>
      <c r="BC29" s="483"/>
      <c r="BD29" s="484"/>
      <c r="BE29" s="545" t="s">
        <v>219</v>
      </c>
      <c r="BF29" s="546"/>
      <c r="BG29" s="546"/>
      <c r="BH29" s="546"/>
      <c r="BI29" s="546"/>
      <c r="BJ29" s="546"/>
      <c r="BK29" s="546"/>
      <c r="BL29" s="546"/>
      <c r="BM29" s="546"/>
      <c r="BN29" s="546"/>
      <c r="BO29" s="546"/>
      <c r="BP29" s="547"/>
      <c r="BQ29" s="482" t="s">
        <v>220</v>
      </c>
      <c r="BR29" s="483"/>
      <c r="BS29" s="483"/>
      <c r="BT29" s="483"/>
      <c r="BU29" s="483"/>
      <c r="BV29" s="483"/>
      <c r="BW29" s="483"/>
      <c r="BX29" s="483"/>
      <c r="BY29" s="483"/>
      <c r="BZ29" s="483"/>
      <c r="CA29" s="483"/>
      <c r="CB29" s="484"/>
    </row>
    <row r="30" spans="1:80" ht="12.75">
      <c r="A30" s="485" t="s">
        <v>18</v>
      </c>
      <c r="B30" s="486"/>
      <c r="C30" s="486"/>
      <c r="D30" s="487"/>
      <c r="E30" s="485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6"/>
      <c r="U30" s="486"/>
      <c r="V30" s="486"/>
      <c r="W30" s="486"/>
      <c r="X30" s="486"/>
      <c r="Y30" s="486"/>
      <c r="Z30" s="486"/>
      <c r="AA30" s="486"/>
      <c r="AB30" s="486"/>
      <c r="AC30" s="486"/>
      <c r="AD30" s="486"/>
      <c r="AE30" s="486"/>
      <c r="AF30" s="486"/>
      <c r="AG30" s="486"/>
      <c r="AH30" s="486"/>
      <c r="AI30" s="486"/>
      <c r="AJ30" s="486"/>
      <c r="AK30" s="486"/>
      <c r="AL30" s="486"/>
      <c r="AM30" s="486"/>
      <c r="AN30" s="486"/>
      <c r="AO30" s="486"/>
      <c r="AP30" s="486"/>
      <c r="AQ30" s="486"/>
      <c r="AR30" s="486"/>
      <c r="AS30" s="486"/>
      <c r="AT30" s="486"/>
      <c r="AU30" s="486"/>
      <c r="AV30" s="486"/>
      <c r="AW30" s="486"/>
      <c r="AX30" s="486"/>
      <c r="AY30" s="486"/>
      <c r="AZ30" s="486"/>
      <c r="BA30" s="486"/>
      <c r="BB30" s="486"/>
      <c r="BC30" s="486"/>
      <c r="BD30" s="487"/>
      <c r="BE30" s="536" t="s">
        <v>221</v>
      </c>
      <c r="BF30" s="537"/>
      <c r="BG30" s="537"/>
      <c r="BH30" s="537"/>
      <c r="BI30" s="537"/>
      <c r="BJ30" s="537"/>
      <c r="BK30" s="537"/>
      <c r="BL30" s="537"/>
      <c r="BM30" s="537"/>
      <c r="BN30" s="537"/>
      <c r="BO30" s="537"/>
      <c r="BP30" s="538"/>
      <c r="BQ30" s="485" t="s">
        <v>204</v>
      </c>
      <c r="BR30" s="486"/>
      <c r="BS30" s="486"/>
      <c r="BT30" s="486"/>
      <c r="BU30" s="486"/>
      <c r="BV30" s="486"/>
      <c r="BW30" s="486"/>
      <c r="BX30" s="486"/>
      <c r="BY30" s="486"/>
      <c r="BZ30" s="486"/>
      <c r="CA30" s="486"/>
      <c r="CB30" s="487"/>
    </row>
    <row r="31" spans="1:80" ht="12.75">
      <c r="A31" s="485"/>
      <c r="B31" s="486"/>
      <c r="C31" s="486"/>
      <c r="D31" s="487"/>
      <c r="E31" s="485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6"/>
      <c r="AK31" s="486"/>
      <c r="AL31" s="486"/>
      <c r="AM31" s="486"/>
      <c r="AN31" s="486"/>
      <c r="AO31" s="486"/>
      <c r="AP31" s="486"/>
      <c r="AQ31" s="486"/>
      <c r="AR31" s="486"/>
      <c r="AS31" s="486"/>
      <c r="AT31" s="486"/>
      <c r="AU31" s="486"/>
      <c r="AV31" s="486"/>
      <c r="AW31" s="486"/>
      <c r="AX31" s="486"/>
      <c r="AY31" s="486"/>
      <c r="AZ31" s="486"/>
      <c r="BA31" s="486"/>
      <c r="BB31" s="486"/>
      <c r="BC31" s="486"/>
      <c r="BD31" s="487"/>
      <c r="BE31" s="536" t="s">
        <v>222</v>
      </c>
      <c r="BF31" s="537"/>
      <c r="BG31" s="537"/>
      <c r="BH31" s="537"/>
      <c r="BI31" s="537"/>
      <c r="BJ31" s="537"/>
      <c r="BK31" s="537"/>
      <c r="BL31" s="537"/>
      <c r="BM31" s="537"/>
      <c r="BN31" s="537"/>
      <c r="BO31" s="537"/>
      <c r="BP31" s="538"/>
      <c r="BQ31" s="485"/>
      <c r="BR31" s="486"/>
      <c r="BS31" s="486"/>
      <c r="BT31" s="486"/>
      <c r="BU31" s="486"/>
      <c r="BV31" s="486"/>
      <c r="BW31" s="486"/>
      <c r="BX31" s="486"/>
      <c r="BY31" s="486"/>
      <c r="BZ31" s="486"/>
      <c r="CA31" s="486"/>
      <c r="CB31" s="487"/>
    </row>
    <row r="32" spans="1:80" ht="12.75">
      <c r="A32" s="515"/>
      <c r="B32" s="516"/>
      <c r="C32" s="516"/>
      <c r="D32" s="517"/>
      <c r="E32" s="515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516"/>
      <c r="AI32" s="516"/>
      <c r="AJ32" s="516"/>
      <c r="AK32" s="516"/>
      <c r="AL32" s="516"/>
      <c r="AM32" s="516"/>
      <c r="AN32" s="516"/>
      <c r="AO32" s="516"/>
      <c r="AP32" s="516"/>
      <c r="AQ32" s="516"/>
      <c r="AR32" s="516"/>
      <c r="AS32" s="516"/>
      <c r="AT32" s="516"/>
      <c r="AU32" s="516"/>
      <c r="AV32" s="516"/>
      <c r="AW32" s="516"/>
      <c r="AX32" s="516"/>
      <c r="AY32" s="516"/>
      <c r="AZ32" s="516"/>
      <c r="BA32" s="516"/>
      <c r="BB32" s="516"/>
      <c r="BC32" s="516"/>
      <c r="BD32" s="517"/>
      <c r="BE32" s="527" t="s">
        <v>223</v>
      </c>
      <c r="BF32" s="528"/>
      <c r="BG32" s="528"/>
      <c r="BH32" s="528"/>
      <c r="BI32" s="528"/>
      <c r="BJ32" s="528"/>
      <c r="BK32" s="528"/>
      <c r="BL32" s="528"/>
      <c r="BM32" s="528"/>
      <c r="BN32" s="528"/>
      <c r="BO32" s="528"/>
      <c r="BP32" s="529"/>
      <c r="BQ32" s="515"/>
      <c r="BR32" s="516"/>
      <c r="BS32" s="516"/>
      <c r="BT32" s="516"/>
      <c r="BU32" s="516"/>
      <c r="BV32" s="516"/>
      <c r="BW32" s="516"/>
      <c r="BX32" s="516"/>
      <c r="BY32" s="516"/>
      <c r="BZ32" s="516"/>
      <c r="CA32" s="516"/>
      <c r="CB32" s="517"/>
    </row>
    <row r="33" spans="1:80" ht="12.75">
      <c r="A33" s="491">
        <v>1</v>
      </c>
      <c r="B33" s="492"/>
      <c r="C33" s="492"/>
      <c r="D33" s="493"/>
      <c r="E33" s="491">
        <v>2</v>
      </c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493"/>
      <c r="BE33" s="548">
        <v>3</v>
      </c>
      <c r="BF33" s="549"/>
      <c r="BG33" s="549"/>
      <c r="BH33" s="549"/>
      <c r="BI33" s="549"/>
      <c r="BJ33" s="549"/>
      <c r="BK33" s="549"/>
      <c r="BL33" s="549"/>
      <c r="BM33" s="549"/>
      <c r="BN33" s="549"/>
      <c r="BO33" s="549"/>
      <c r="BP33" s="550"/>
      <c r="BQ33" s="491">
        <v>4</v>
      </c>
      <c r="BR33" s="492"/>
      <c r="BS33" s="492"/>
      <c r="BT33" s="492"/>
      <c r="BU33" s="492"/>
      <c r="BV33" s="492"/>
      <c r="BW33" s="492"/>
      <c r="BX33" s="492"/>
      <c r="BY33" s="492"/>
      <c r="BZ33" s="492"/>
      <c r="CA33" s="492"/>
      <c r="CB33" s="493"/>
    </row>
    <row r="34" spans="1:80" ht="12.75">
      <c r="A34" s="563" t="str">
        <f>'210'!AH13</f>
        <v>краевой бюджет 50.03.01</v>
      </c>
      <c r="B34" s="564"/>
      <c r="C34" s="564"/>
      <c r="D34" s="564"/>
      <c r="E34" s="564"/>
      <c r="F34" s="564"/>
      <c r="G34" s="564"/>
      <c r="H34" s="564"/>
      <c r="I34" s="564"/>
      <c r="J34" s="564"/>
      <c r="K34" s="564"/>
      <c r="L34" s="564"/>
      <c r="M34" s="564"/>
      <c r="N34" s="564"/>
      <c r="O34" s="564"/>
      <c r="P34" s="564"/>
      <c r="Q34" s="564"/>
      <c r="R34" s="564"/>
      <c r="S34" s="564"/>
      <c r="T34" s="564"/>
      <c r="U34" s="564"/>
      <c r="V34" s="564"/>
      <c r="W34" s="564"/>
      <c r="X34" s="564"/>
      <c r="Y34" s="564"/>
      <c r="Z34" s="564"/>
      <c r="AA34" s="564"/>
      <c r="AB34" s="564"/>
      <c r="AC34" s="564"/>
      <c r="AD34" s="564"/>
      <c r="AE34" s="564"/>
      <c r="AF34" s="564"/>
      <c r="AG34" s="564"/>
      <c r="AH34" s="564"/>
      <c r="AI34" s="564"/>
      <c r="AJ34" s="564"/>
      <c r="AK34" s="564"/>
      <c r="AL34" s="564"/>
      <c r="AM34" s="564"/>
      <c r="AN34" s="564"/>
      <c r="AO34" s="564"/>
      <c r="AP34" s="564"/>
      <c r="AQ34" s="564"/>
      <c r="AR34" s="564"/>
      <c r="AS34" s="564"/>
      <c r="AT34" s="564"/>
      <c r="AU34" s="564"/>
      <c r="AV34" s="564"/>
      <c r="AW34" s="564"/>
      <c r="AX34" s="564"/>
      <c r="AY34" s="564"/>
      <c r="AZ34" s="564"/>
      <c r="BA34" s="564"/>
      <c r="BB34" s="564"/>
      <c r="BC34" s="564"/>
      <c r="BD34" s="564"/>
      <c r="BE34" s="564"/>
      <c r="BF34" s="564"/>
      <c r="BG34" s="564"/>
      <c r="BH34" s="564"/>
      <c r="BI34" s="564"/>
      <c r="BJ34" s="564"/>
      <c r="BK34" s="564"/>
      <c r="BL34" s="564"/>
      <c r="BM34" s="564"/>
      <c r="BN34" s="564"/>
      <c r="BO34" s="564"/>
      <c r="BP34" s="564"/>
      <c r="BQ34" s="564"/>
      <c r="BR34" s="564"/>
      <c r="BS34" s="564"/>
      <c r="BT34" s="564"/>
      <c r="BU34" s="564"/>
      <c r="BV34" s="564"/>
      <c r="BW34" s="564"/>
      <c r="BX34" s="564"/>
      <c r="BY34" s="564"/>
      <c r="BZ34" s="564"/>
      <c r="CA34" s="564"/>
      <c r="CB34" s="565"/>
    </row>
    <row r="35" spans="1:80" ht="12.75">
      <c r="A35" s="548">
        <v>1</v>
      </c>
      <c r="B35" s="549"/>
      <c r="C35" s="549"/>
      <c r="D35" s="550"/>
      <c r="E35" s="551" t="s">
        <v>224</v>
      </c>
      <c r="F35" s="552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552"/>
      <c r="AT35" s="552"/>
      <c r="AU35" s="552"/>
      <c r="AV35" s="552"/>
      <c r="AW35" s="552"/>
      <c r="AX35" s="552"/>
      <c r="AY35" s="552"/>
      <c r="AZ35" s="552"/>
      <c r="BA35" s="552"/>
      <c r="BB35" s="552"/>
      <c r="BC35" s="552"/>
      <c r="BD35" s="553"/>
      <c r="BE35" s="548" t="s">
        <v>105</v>
      </c>
      <c r="BF35" s="549"/>
      <c r="BG35" s="549"/>
      <c r="BH35" s="549"/>
      <c r="BI35" s="549"/>
      <c r="BJ35" s="549"/>
      <c r="BK35" s="549"/>
      <c r="BL35" s="549"/>
      <c r="BM35" s="549"/>
      <c r="BN35" s="549"/>
      <c r="BO35" s="549"/>
      <c r="BP35" s="550"/>
      <c r="BQ35" s="533"/>
      <c r="BR35" s="534"/>
      <c r="BS35" s="534"/>
      <c r="BT35" s="534"/>
      <c r="BU35" s="534"/>
      <c r="BV35" s="534"/>
      <c r="BW35" s="534"/>
      <c r="BX35" s="534"/>
      <c r="BY35" s="534"/>
      <c r="BZ35" s="534"/>
      <c r="CA35" s="534"/>
      <c r="CB35" s="535"/>
    </row>
    <row r="36" spans="1:80" ht="12.75">
      <c r="A36" s="482" t="s">
        <v>36</v>
      </c>
      <c r="B36" s="483"/>
      <c r="C36" s="483"/>
      <c r="D36" s="484"/>
      <c r="E36" s="566" t="s">
        <v>9</v>
      </c>
      <c r="F36" s="567"/>
      <c r="G36" s="567"/>
      <c r="H36" s="567"/>
      <c r="I36" s="567"/>
      <c r="J36" s="567"/>
      <c r="K36" s="567"/>
      <c r="L36" s="567"/>
      <c r="M36" s="567"/>
      <c r="N36" s="567"/>
      <c r="O36" s="567"/>
      <c r="P36" s="567"/>
      <c r="Q36" s="567"/>
      <c r="R36" s="567"/>
      <c r="S36" s="567"/>
      <c r="T36" s="567"/>
      <c r="U36" s="567"/>
      <c r="V36" s="567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7"/>
      <c r="AK36" s="567"/>
      <c r="AL36" s="567"/>
      <c r="AM36" s="567"/>
      <c r="AN36" s="567"/>
      <c r="AO36" s="567"/>
      <c r="AP36" s="567"/>
      <c r="AQ36" s="567"/>
      <c r="AR36" s="567"/>
      <c r="AS36" s="567"/>
      <c r="AT36" s="567"/>
      <c r="AU36" s="567"/>
      <c r="AV36" s="567"/>
      <c r="AW36" s="567"/>
      <c r="AX36" s="567"/>
      <c r="AY36" s="567"/>
      <c r="AZ36" s="567"/>
      <c r="BA36" s="567"/>
      <c r="BB36" s="567"/>
      <c r="BC36" s="567"/>
      <c r="BD36" s="568"/>
      <c r="BE36" s="572"/>
      <c r="BF36" s="573"/>
      <c r="BG36" s="573"/>
      <c r="BH36" s="573"/>
      <c r="BI36" s="573"/>
      <c r="BJ36" s="573"/>
      <c r="BK36" s="573"/>
      <c r="BL36" s="573"/>
      <c r="BM36" s="573"/>
      <c r="BN36" s="573"/>
      <c r="BO36" s="573"/>
      <c r="BP36" s="574"/>
      <c r="BQ36" s="554"/>
      <c r="BR36" s="555"/>
      <c r="BS36" s="555"/>
      <c r="BT36" s="555"/>
      <c r="BU36" s="555"/>
      <c r="BV36" s="555"/>
      <c r="BW36" s="555"/>
      <c r="BX36" s="555"/>
      <c r="BY36" s="555"/>
      <c r="BZ36" s="555"/>
      <c r="CA36" s="555"/>
      <c r="CB36" s="556"/>
    </row>
    <row r="37" spans="1:80" ht="14.25" customHeight="1">
      <c r="A37" s="515"/>
      <c r="B37" s="516"/>
      <c r="C37" s="516"/>
      <c r="D37" s="517"/>
      <c r="E37" s="560" t="s">
        <v>300</v>
      </c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561"/>
      <c r="W37" s="561"/>
      <c r="X37" s="561"/>
      <c r="Y37" s="561"/>
      <c r="Z37" s="561"/>
      <c r="AA37" s="561"/>
      <c r="AB37" s="561"/>
      <c r="AC37" s="561"/>
      <c r="AD37" s="561"/>
      <c r="AE37" s="561"/>
      <c r="AF37" s="561"/>
      <c r="AG37" s="561"/>
      <c r="AH37" s="561"/>
      <c r="AI37" s="561"/>
      <c r="AJ37" s="561"/>
      <c r="AK37" s="561"/>
      <c r="AL37" s="561"/>
      <c r="AM37" s="561"/>
      <c r="AN37" s="561"/>
      <c r="AO37" s="561"/>
      <c r="AP37" s="561"/>
      <c r="AQ37" s="561"/>
      <c r="AR37" s="561"/>
      <c r="AS37" s="561"/>
      <c r="AT37" s="561"/>
      <c r="AU37" s="561"/>
      <c r="AV37" s="561"/>
      <c r="AW37" s="561"/>
      <c r="AX37" s="561"/>
      <c r="AY37" s="561"/>
      <c r="AZ37" s="561"/>
      <c r="BA37" s="561"/>
      <c r="BB37" s="561"/>
      <c r="BC37" s="561"/>
      <c r="BD37" s="562"/>
      <c r="BE37" s="521"/>
      <c r="BF37" s="522"/>
      <c r="BG37" s="522"/>
      <c r="BH37" s="522"/>
      <c r="BI37" s="522"/>
      <c r="BJ37" s="522"/>
      <c r="BK37" s="522"/>
      <c r="BL37" s="522"/>
      <c r="BM37" s="522"/>
      <c r="BN37" s="522"/>
      <c r="BO37" s="522"/>
      <c r="BP37" s="523"/>
      <c r="BQ37" s="557"/>
      <c r="BR37" s="558"/>
      <c r="BS37" s="558"/>
      <c r="BT37" s="558"/>
      <c r="BU37" s="558"/>
      <c r="BV37" s="558"/>
      <c r="BW37" s="558"/>
      <c r="BX37" s="558"/>
      <c r="BY37" s="558"/>
      <c r="BZ37" s="558"/>
      <c r="CA37" s="558"/>
      <c r="CB37" s="559"/>
    </row>
    <row r="38" spans="1:80" ht="12.75">
      <c r="A38" s="482">
        <v>2</v>
      </c>
      <c r="B38" s="483"/>
      <c r="C38" s="483"/>
      <c r="D38" s="484"/>
      <c r="E38" s="569" t="s">
        <v>225</v>
      </c>
      <c r="F38" s="570"/>
      <c r="G38" s="570"/>
      <c r="H38" s="570"/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  <c r="T38" s="570"/>
      <c r="U38" s="570"/>
      <c r="V38" s="570"/>
      <c r="W38" s="570"/>
      <c r="X38" s="570"/>
      <c r="Y38" s="570"/>
      <c r="Z38" s="570"/>
      <c r="AA38" s="570"/>
      <c r="AB38" s="570"/>
      <c r="AC38" s="570"/>
      <c r="AD38" s="570"/>
      <c r="AE38" s="570"/>
      <c r="AF38" s="570"/>
      <c r="AG38" s="570"/>
      <c r="AH38" s="570"/>
      <c r="AI38" s="570"/>
      <c r="AJ38" s="570"/>
      <c r="AK38" s="570"/>
      <c r="AL38" s="570"/>
      <c r="AM38" s="570"/>
      <c r="AN38" s="570"/>
      <c r="AO38" s="570"/>
      <c r="AP38" s="570"/>
      <c r="AQ38" s="570"/>
      <c r="AR38" s="570"/>
      <c r="AS38" s="570"/>
      <c r="AT38" s="570"/>
      <c r="AU38" s="570"/>
      <c r="AV38" s="570"/>
      <c r="AW38" s="570"/>
      <c r="AX38" s="570"/>
      <c r="AY38" s="570"/>
      <c r="AZ38" s="570"/>
      <c r="BA38" s="570"/>
      <c r="BB38" s="570"/>
      <c r="BC38" s="570"/>
      <c r="BD38" s="571"/>
      <c r="BE38" s="545" t="s">
        <v>105</v>
      </c>
      <c r="BF38" s="546"/>
      <c r="BG38" s="546"/>
      <c r="BH38" s="546"/>
      <c r="BI38" s="546"/>
      <c r="BJ38" s="546"/>
      <c r="BK38" s="546"/>
      <c r="BL38" s="546"/>
      <c r="BM38" s="546"/>
      <c r="BN38" s="546"/>
      <c r="BO38" s="546"/>
      <c r="BP38" s="547"/>
      <c r="BQ38" s="554"/>
      <c r="BR38" s="555"/>
      <c r="BS38" s="555"/>
      <c r="BT38" s="555"/>
      <c r="BU38" s="555"/>
      <c r="BV38" s="555"/>
      <c r="BW38" s="555"/>
      <c r="BX38" s="555"/>
      <c r="BY38" s="555"/>
      <c r="BZ38" s="555"/>
      <c r="CA38" s="555"/>
      <c r="CB38" s="556"/>
    </row>
    <row r="39" spans="1:80" ht="12.75">
      <c r="A39" s="515"/>
      <c r="B39" s="516"/>
      <c r="C39" s="516"/>
      <c r="D39" s="517"/>
      <c r="E39" s="518" t="s">
        <v>226</v>
      </c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  <c r="AK39" s="519"/>
      <c r="AL39" s="519"/>
      <c r="AM39" s="519"/>
      <c r="AN39" s="519"/>
      <c r="AO39" s="519"/>
      <c r="AP39" s="519"/>
      <c r="AQ39" s="519"/>
      <c r="AR39" s="519"/>
      <c r="AS39" s="519"/>
      <c r="AT39" s="519"/>
      <c r="AU39" s="519"/>
      <c r="AV39" s="519"/>
      <c r="AW39" s="519"/>
      <c r="AX39" s="519"/>
      <c r="AY39" s="519"/>
      <c r="AZ39" s="519"/>
      <c r="BA39" s="519"/>
      <c r="BB39" s="519"/>
      <c r="BC39" s="519"/>
      <c r="BD39" s="520"/>
      <c r="BE39" s="527"/>
      <c r="BF39" s="528"/>
      <c r="BG39" s="528"/>
      <c r="BH39" s="528"/>
      <c r="BI39" s="528"/>
      <c r="BJ39" s="528"/>
      <c r="BK39" s="528"/>
      <c r="BL39" s="528"/>
      <c r="BM39" s="528"/>
      <c r="BN39" s="528"/>
      <c r="BO39" s="528"/>
      <c r="BP39" s="529"/>
      <c r="BQ39" s="557"/>
      <c r="BR39" s="558"/>
      <c r="BS39" s="558"/>
      <c r="BT39" s="558"/>
      <c r="BU39" s="558"/>
      <c r="BV39" s="558"/>
      <c r="BW39" s="558"/>
      <c r="BX39" s="558"/>
      <c r="BY39" s="558"/>
      <c r="BZ39" s="558"/>
      <c r="CA39" s="558"/>
      <c r="CB39" s="559"/>
    </row>
    <row r="40" spans="1:80" ht="12.75">
      <c r="A40" s="482" t="s">
        <v>38</v>
      </c>
      <c r="B40" s="483"/>
      <c r="C40" s="483"/>
      <c r="D40" s="484"/>
      <c r="E40" s="566" t="s">
        <v>9</v>
      </c>
      <c r="F40" s="567"/>
      <c r="G40" s="567"/>
      <c r="H40" s="567"/>
      <c r="I40" s="567"/>
      <c r="J40" s="567"/>
      <c r="K40" s="567"/>
      <c r="L40" s="567"/>
      <c r="M40" s="567"/>
      <c r="N40" s="567"/>
      <c r="O40" s="567"/>
      <c r="P40" s="567"/>
      <c r="Q40" s="567"/>
      <c r="R40" s="567"/>
      <c r="S40" s="567"/>
      <c r="T40" s="567"/>
      <c r="U40" s="567"/>
      <c r="V40" s="567"/>
      <c r="W40" s="567"/>
      <c r="X40" s="567"/>
      <c r="Y40" s="567"/>
      <c r="Z40" s="567"/>
      <c r="AA40" s="567"/>
      <c r="AB40" s="567"/>
      <c r="AC40" s="567"/>
      <c r="AD40" s="567"/>
      <c r="AE40" s="567"/>
      <c r="AF40" s="567"/>
      <c r="AG40" s="567"/>
      <c r="AH40" s="567"/>
      <c r="AI40" s="567"/>
      <c r="AJ40" s="567"/>
      <c r="AK40" s="567"/>
      <c r="AL40" s="567"/>
      <c r="AM40" s="567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  <c r="BC40" s="567"/>
      <c r="BD40" s="568"/>
      <c r="BE40" s="572"/>
      <c r="BF40" s="573"/>
      <c r="BG40" s="573"/>
      <c r="BH40" s="573"/>
      <c r="BI40" s="573"/>
      <c r="BJ40" s="573"/>
      <c r="BK40" s="573"/>
      <c r="BL40" s="573"/>
      <c r="BM40" s="573"/>
      <c r="BN40" s="573"/>
      <c r="BO40" s="573"/>
      <c r="BP40" s="574"/>
      <c r="BQ40" s="554"/>
      <c r="BR40" s="555"/>
      <c r="BS40" s="555"/>
      <c r="BT40" s="555"/>
      <c r="BU40" s="555"/>
      <c r="BV40" s="555"/>
      <c r="BW40" s="555"/>
      <c r="BX40" s="555"/>
      <c r="BY40" s="555"/>
      <c r="BZ40" s="555"/>
      <c r="CA40" s="555"/>
      <c r="CB40" s="556"/>
    </row>
    <row r="41" spans="1:80" ht="12.75">
      <c r="A41" s="485"/>
      <c r="B41" s="486"/>
      <c r="C41" s="486"/>
      <c r="D41" s="487"/>
      <c r="E41" s="578" t="s">
        <v>227</v>
      </c>
      <c r="F41" s="579"/>
      <c r="G41" s="579"/>
      <c r="H41" s="579"/>
      <c r="I41" s="579"/>
      <c r="J41" s="579"/>
      <c r="K41" s="579"/>
      <c r="L41" s="579"/>
      <c r="M41" s="579"/>
      <c r="N41" s="579"/>
      <c r="O41" s="579"/>
      <c r="P41" s="579"/>
      <c r="Q41" s="579"/>
      <c r="R41" s="579"/>
      <c r="S41" s="579"/>
      <c r="T41" s="579"/>
      <c r="U41" s="579"/>
      <c r="V41" s="579"/>
      <c r="W41" s="579"/>
      <c r="X41" s="579"/>
      <c r="Y41" s="579"/>
      <c r="Z41" s="579"/>
      <c r="AA41" s="579"/>
      <c r="AB41" s="579"/>
      <c r="AC41" s="579"/>
      <c r="AD41" s="579"/>
      <c r="AE41" s="579"/>
      <c r="AF41" s="579"/>
      <c r="AG41" s="579"/>
      <c r="AH41" s="579"/>
      <c r="AI41" s="579"/>
      <c r="AJ41" s="579"/>
      <c r="AK41" s="579"/>
      <c r="AL41" s="579"/>
      <c r="AM41" s="579"/>
      <c r="AN41" s="579"/>
      <c r="AO41" s="579"/>
      <c r="AP41" s="579"/>
      <c r="AQ41" s="579"/>
      <c r="AR41" s="579"/>
      <c r="AS41" s="579"/>
      <c r="AT41" s="579"/>
      <c r="AU41" s="579"/>
      <c r="AV41" s="579"/>
      <c r="AW41" s="579"/>
      <c r="AX41" s="579"/>
      <c r="AY41" s="579"/>
      <c r="AZ41" s="579"/>
      <c r="BA41" s="579"/>
      <c r="BB41" s="579"/>
      <c r="BC41" s="579"/>
      <c r="BD41" s="580"/>
      <c r="BE41" s="581"/>
      <c r="BF41" s="582"/>
      <c r="BG41" s="582"/>
      <c r="BH41" s="582"/>
      <c r="BI41" s="582"/>
      <c r="BJ41" s="582"/>
      <c r="BK41" s="582"/>
      <c r="BL41" s="582"/>
      <c r="BM41" s="582"/>
      <c r="BN41" s="582"/>
      <c r="BO41" s="582"/>
      <c r="BP41" s="583"/>
      <c r="BQ41" s="575"/>
      <c r="BR41" s="576"/>
      <c r="BS41" s="576"/>
      <c r="BT41" s="576"/>
      <c r="BU41" s="576"/>
      <c r="BV41" s="576"/>
      <c r="BW41" s="576"/>
      <c r="BX41" s="576"/>
      <c r="BY41" s="576"/>
      <c r="BZ41" s="576"/>
      <c r="CA41" s="576"/>
      <c r="CB41" s="577"/>
    </row>
    <row r="42" spans="1:80" ht="12.75">
      <c r="A42" s="515"/>
      <c r="B42" s="516"/>
      <c r="C42" s="516"/>
      <c r="D42" s="517"/>
      <c r="E42" s="560" t="s">
        <v>299</v>
      </c>
      <c r="F42" s="561"/>
      <c r="G42" s="561"/>
      <c r="H42" s="561"/>
      <c r="I42" s="561"/>
      <c r="J42" s="561"/>
      <c r="K42" s="561"/>
      <c r="L42" s="561"/>
      <c r="M42" s="561"/>
      <c r="N42" s="561"/>
      <c r="O42" s="561"/>
      <c r="P42" s="561"/>
      <c r="Q42" s="561"/>
      <c r="R42" s="561"/>
      <c r="S42" s="561"/>
      <c r="T42" s="561"/>
      <c r="U42" s="561"/>
      <c r="V42" s="561"/>
      <c r="W42" s="561"/>
      <c r="X42" s="561"/>
      <c r="Y42" s="561"/>
      <c r="Z42" s="561"/>
      <c r="AA42" s="561"/>
      <c r="AB42" s="561"/>
      <c r="AC42" s="561"/>
      <c r="AD42" s="561"/>
      <c r="AE42" s="561"/>
      <c r="AF42" s="561"/>
      <c r="AG42" s="561"/>
      <c r="AH42" s="561"/>
      <c r="AI42" s="561"/>
      <c r="AJ42" s="561"/>
      <c r="AK42" s="561"/>
      <c r="AL42" s="561"/>
      <c r="AM42" s="561"/>
      <c r="AN42" s="561"/>
      <c r="AO42" s="561"/>
      <c r="AP42" s="561"/>
      <c r="AQ42" s="561"/>
      <c r="AR42" s="561"/>
      <c r="AS42" s="561"/>
      <c r="AT42" s="561"/>
      <c r="AU42" s="561"/>
      <c r="AV42" s="561"/>
      <c r="AW42" s="561"/>
      <c r="AX42" s="561"/>
      <c r="AY42" s="561"/>
      <c r="AZ42" s="561"/>
      <c r="BA42" s="561"/>
      <c r="BB42" s="561"/>
      <c r="BC42" s="561"/>
      <c r="BD42" s="562"/>
      <c r="BE42" s="521"/>
      <c r="BF42" s="522"/>
      <c r="BG42" s="522"/>
      <c r="BH42" s="522"/>
      <c r="BI42" s="522"/>
      <c r="BJ42" s="522"/>
      <c r="BK42" s="522"/>
      <c r="BL42" s="522"/>
      <c r="BM42" s="522"/>
      <c r="BN42" s="522"/>
      <c r="BO42" s="522"/>
      <c r="BP42" s="523"/>
      <c r="BQ42" s="557"/>
      <c r="BR42" s="558"/>
      <c r="BS42" s="558"/>
      <c r="BT42" s="558"/>
      <c r="BU42" s="558"/>
      <c r="BV42" s="558"/>
      <c r="BW42" s="558"/>
      <c r="BX42" s="558"/>
      <c r="BY42" s="558"/>
      <c r="BZ42" s="558"/>
      <c r="CA42" s="558"/>
      <c r="CB42" s="559"/>
    </row>
    <row r="43" spans="1:80" ht="12.75">
      <c r="A43" s="482" t="s">
        <v>39</v>
      </c>
      <c r="B43" s="483"/>
      <c r="C43" s="483"/>
      <c r="D43" s="484"/>
      <c r="E43" s="566" t="s">
        <v>228</v>
      </c>
      <c r="F43" s="567"/>
      <c r="G43" s="567"/>
      <c r="H43" s="567"/>
      <c r="I43" s="567"/>
      <c r="J43" s="567"/>
      <c r="K43" s="567"/>
      <c r="L43" s="567"/>
      <c r="M43" s="567"/>
      <c r="N43" s="567"/>
      <c r="O43" s="567"/>
      <c r="P43" s="567"/>
      <c r="Q43" s="567"/>
      <c r="R43" s="567"/>
      <c r="S43" s="567"/>
      <c r="T43" s="567"/>
      <c r="U43" s="567"/>
      <c r="V43" s="567"/>
      <c r="W43" s="567"/>
      <c r="X43" s="567"/>
      <c r="Y43" s="567"/>
      <c r="Z43" s="567"/>
      <c r="AA43" s="567"/>
      <c r="AB43" s="567"/>
      <c r="AC43" s="567"/>
      <c r="AD43" s="567"/>
      <c r="AE43" s="567"/>
      <c r="AF43" s="567"/>
      <c r="AG43" s="567"/>
      <c r="AH43" s="567"/>
      <c r="AI43" s="567"/>
      <c r="AJ43" s="567"/>
      <c r="AK43" s="567"/>
      <c r="AL43" s="567"/>
      <c r="AM43" s="567"/>
      <c r="AN43" s="567"/>
      <c r="AO43" s="567"/>
      <c r="AP43" s="567"/>
      <c r="AQ43" s="567"/>
      <c r="AR43" s="567"/>
      <c r="AS43" s="567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8"/>
      <c r="BE43" s="572"/>
      <c r="BF43" s="573"/>
      <c r="BG43" s="573"/>
      <c r="BH43" s="573"/>
      <c r="BI43" s="573"/>
      <c r="BJ43" s="573"/>
      <c r="BK43" s="573"/>
      <c r="BL43" s="573"/>
      <c r="BM43" s="573"/>
      <c r="BN43" s="573"/>
      <c r="BO43" s="573"/>
      <c r="BP43" s="574"/>
      <c r="BQ43" s="554"/>
      <c r="BR43" s="555"/>
      <c r="BS43" s="555"/>
      <c r="BT43" s="555"/>
      <c r="BU43" s="555"/>
      <c r="BV43" s="555"/>
      <c r="BW43" s="555"/>
      <c r="BX43" s="555"/>
      <c r="BY43" s="555"/>
      <c r="BZ43" s="555"/>
      <c r="CA43" s="555"/>
      <c r="CB43" s="556"/>
    </row>
    <row r="44" spans="1:80" ht="12.75">
      <c r="A44" s="515"/>
      <c r="B44" s="516"/>
      <c r="C44" s="516"/>
      <c r="D44" s="517"/>
      <c r="E44" s="560" t="s">
        <v>298</v>
      </c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1"/>
      <c r="U44" s="561"/>
      <c r="V44" s="561"/>
      <c r="W44" s="561"/>
      <c r="X44" s="561"/>
      <c r="Y44" s="561"/>
      <c r="Z44" s="561"/>
      <c r="AA44" s="561"/>
      <c r="AB44" s="561"/>
      <c r="AC44" s="561"/>
      <c r="AD44" s="561"/>
      <c r="AE44" s="561"/>
      <c r="AF44" s="561"/>
      <c r="AG44" s="561"/>
      <c r="AH44" s="561"/>
      <c r="AI44" s="561"/>
      <c r="AJ44" s="561"/>
      <c r="AK44" s="561"/>
      <c r="AL44" s="561"/>
      <c r="AM44" s="561"/>
      <c r="AN44" s="561"/>
      <c r="AO44" s="561"/>
      <c r="AP44" s="561"/>
      <c r="AQ44" s="561"/>
      <c r="AR44" s="561"/>
      <c r="AS44" s="561"/>
      <c r="AT44" s="561"/>
      <c r="AU44" s="561"/>
      <c r="AV44" s="561"/>
      <c r="AW44" s="561"/>
      <c r="AX44" s="561"/>
      <c r="AY44" s="561"/>
      <c r="AZ44" s="561"/>
      <c r="BA44" s="561"/>
      <c r="BB44" s="561"/>
      <c r="BC44" s="561"/>
      <c r="BD44" s="562"/>
      <c r="BE44" s="521"/>
      <c r="BF44" s="522"/>
      <c r="BG44" s="522"/>
      <c r="BH44" s="522"/>
      <c r="BI44" s="522"/>
      <c r="BJ44" s="522"/>
      <c r="BK44" s="522"/>
      <c r="BL44" s="522"/>
      <c r="BM44" s="522"/>
      <c r="BN44" s="522"/>
      <c r="BO44" s="522"/>
      <c r="BP44" s="523"/>
      <c r="BQ44" s="557"/>
      <c r="BR44" s="558"/>
      <c r="BS44" s="558"/>
      <c r="BT44" s="558"/>
      <c r="BU44" s="558"/>
      <c r="BV44" s="558"/>
      <c r="BW44" s="558"/>
      <c r="BX44" s="558"/>
      <c r="BY44" s="558"/>
      <c r="BZ44" s="558"/>
      <c r="CA44" s="558"/>
      <c r="CB44" s="559"/>
    </row>
    <row r="45" spans="1:80" ht="12.75">
      <c r="A45" s="482">
        <v>3</v>
      </c>
      <c r="B45" s="483"/>
      <c r="C45" s="483"/>
      <c r="D45" s="484"/>
      <c r="E45" s="569" t="s">
        <v>229</v>
      </c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0"/>
      <c r="AE45" s="570"/>
      <c r="AF45" s="570"/>
      <c r="AG45" s="570"/>
      <c r="AH45" s="570"/>
      <c r="AI45" s="570"/>
      <c r="AJ45" s="570"/>
      <c r="AK45" s="570"/>
      <c r="AL45" s="570"/>
      <c r="AM45" s="570"/>
      <c r="AN45" s="570"/>
      <c r="AO45" s="570"/>
      <c r="AP45" s="570"/>
      <c r="AQ45" s="570"/>
      <c r="AR45" s="570"/>
      <c r="AS45" s="570"/>
      <c r="AT45" s="570"/>
      <c r="AU45" s="570"/>
      <c r="AV45" s="570"/>
      <c r="AW45" s="570"/>
      <c r="AX45" s="570"/>
      <c r="AY45" s="570"/>
      <c r="AZ45" s="570"/>
      <c r="BA45" s="570"/>
      <c r="BB45" s="570"/>
      <c r="BC45" s="570"/>
      <c r="BD45" s="571"/>
      <c r="BE45" s="572"/>
      <c r="BF45" s="573"/>
      <c r="BG45" s="573"/>
      <c r="BH45" s="573"/>
      <c r="BI45" s="573"/>
      <c r="BJ45" s="573"/>
      <c r="BK45" s="573"/>
      <c r="BL45" s="573"/>
      <c r="BM45" s="573"/>
      <c r="BN45" s="573"/>
      <c r="BO45" s="573"/>
      <c r="BP45" s="574"/>
      <c r="BQ45" s="554"/>
      <c r="BR45" s="555"/>
      <c r="BS45" s="555"/>
      <c r="BT45" s="555"/>
      <c r="BU45" s="555"/>
      <c r="BV45" s="555"/>
      <c r="BW45" s="555"/>
      <c r="BX45" s="555"/>
      <c r="BY45" s="555"/>
      <c r="BZ45" s="555"/>
      <c r="CA45" s="555"/>
      <c r="CB45" s="556"/>
    </row>
    <row r="46" spans="1:80" ht="12.75">
      <c r="A46" s="515"/>
      <c r="B46" s="516"/>
      <c r="C46" s="516"/>
      <c r="D46" s="517"/>
      <c r="E46" s="518" t="s">
        <v>301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19"/>
      <c r="AK46" s="519"/>
      <c r="AL46" s="519"/>
      <c r="AM46" s="519"/>
      <c r="AN46" s="519"/>
      <c r="AO46" s="519"/>
      <c r="AP46" s="519"/>
      <c r="AQ46" s="519"/>
      <c r="AR46" s="519"/>
      <c r="AS46" s="519"/>
      <c r="AT46" s="519"/>
      <c r="AU46" s="519"/>
      <c r="AV46" s="519"/>
      <c r="AW46" s="519"/>
      <c r="AX46" s="519"/>
      <c r="AY46" s="519"/>
      <c r="AZ46" s="519"/>
      <c r="BA46" s="519"/>
      <c r="BB46" s="519"/>
      <c r="BC46" s="519"/>
      <c r="BD46" s="520"/>
      <c r="BE46" s="521"/>
      <c r="BF46" s="522"/>
      <c r="BG46" s="522"/>
      <c r="BH46" s="522"/>
      <c r="BI46" s="522"/>
      <c r="BJ46" s="522"/>
      <c r="BK46" s="522"/>
      <c r="BL46" s="522"/>
      <c r="BM46" s="522"/>
      <c r="BN46" s="522"/>
      <c r="BO46" s="522"/>
      <c r="BP46" s="523"/>
      <c r="BQ46" s="557"/>
      <c r="BR46" s="558"/>
      <c r="BS46" s="558"/>
      <c r="BT46" s="558"/>
      <c r="BU46" s="558"/>
      <c r="BV46" s="558"/>
      <c r="BW46" s="558"/>
      <c r="BX46" s="558"/>
      <c r="BY46" s="558"/>
      <c r="BZ46" s="558"/>
      <c r="CA46" s="558"/>
      <c r="CB46" s="559"/>
    </row>
    <row r="47" spans="1:80" s="220" customFormat="1" ht="18.75" customHeight="1">
      <c r="A47" s="585"/>
      <c r="B47" s="586"/>
      <c r="C47" s="586"/>
      <c r="D47" s="587"/>
      <c r="E47" s="542" t="s">
        <v>192</v>
      </c>
      <c r="F47" s="543"/>
      <c r="G47" s="543"/>
      <c r="H47" s="543"/>
      <c r="I47" s="543"/>
      <c r="J47" s="543"/>
      <c r="K47" s="543"/>
      <c r="L47" s="543"/>
      <c r="M47" s="543"/>
      <c r="N47" s="543"/>
      <c r="O47" s="543"/>
      <c r="P47" s="543"/>
      <c r="Q47" s="543"/>
      <c r="R47" s="543"/>
      <c r="S47" s="543"/>
      <c r="T47" s="543"/>
      <c r="U47" s="543"/>
      <c r="V47" s="543"/>
      <c r="W47" s="543"/>
      <c r="X47" s="543"/>
      <c r="Y47" s="543"/>
      <c r="Z47" s="543"/>
      <c r="AA47" s="543"/>
      <c r="AB47" s="543"/>
      <c r="AC47" s="543"/>
      <c r="AD47" s="543"/>
      <c r="AE47" s="543"/>
      <c r="AF47" s="543"/>
      <c r="AG47" s="543"/>
      <c r="AH47" s="543"/>
      <c r="AI47" s="543"/>
      <c r="AJ47" s="543"/>
      <c r="AK47" s="543"/>
      <c r="AL47" s="543"/>
      <c r="AM47" s="543"/>
      <c r="AN47" s="543"/>
      <c r="AO47" s="543"/>
      <c r="AP47" s="543"/>
      <c r="AQ47" s="543"/>
      <c r="AR47" s="543"/>
      <c r="AS47" s="543"/>
      <c r="AT47" s="543"/>
      <c r="AU47" s="543"/>
      <c r="AV47" s="543"/>
      <c r="AW47" s="543"/>
      <c r="AX47" s="543"/>
      <c r="AY47" s="543"/>
      <c r="AZ47" s="543"/>
      <c r="BA47" s="543"/>
      <c r="BB47" s="543"/>
      <c r="BC47" s="543"/>
      <c r="BD47" s="544"/>
      <c r="BE47" s="585" t="s">
        <v>105</v>
      </c>
      <c r="BF47" s="586"/>
      <c r="BG47" s="586"/>
      <c r="BH47" s="586"/>
      <c r="BI47" s="586"/>
      <c r="BJ47" s="586"/>
      <c r="BK47" s="586"/>
      <c r="BL47" s="586"/>
      <c r="BM47" s="586"/>
      <c r="BN47" s="586"/>
      <c r="BO47" s="586"/>
      <c r="BP47" s="587"/>
      <c r="BQ47" s="539">
        <v>324333</v>
      </c>
      <c r="BR47" s="540"/>
      <c r="BS47" s="540"/>
      <c r="BT47" s="540"/>
      <c r="BU47" s="540"/>
      <c r="BV47" s="540"/>
      <c r="BW47" s="540"/>
      <c r="BX47" s="540"/>
      <c r="BY47" s="540"/>
      <c r="BZ47" s="540"/>
      <c r="CA47" s="540"/>
      <c r="CB47" s="541"/>
    </row>
    <row r="48" s="223" customFormat="1" ht="12.75"/>
    <row r="49" spans="1:80" s="202" customFormat="1" ht="11.25">
      <c r="A49" s="584" t="s">
        <v>404</v>
      </c>
      <c r="B49" s="584"/>
      <c r="C49" s="584"/>
      <c r="D49" s="584"/>
      <c r="E49" s="584"/>
      <c r="F49" s="584"/>
      <c r="G49" s="584"/>
      <c r="H49" s="584"/>
      <c r="I49" s="584"/>
      <c r="J49" s="584"/>
      <c r="K49" s="584"/>
      <c r="L49" s="584"/>
      <c r="M49" s="584"/>
      <c r="N49" s="584"/>
      <c r="O49" s="584"/>
      <c r="P49" s="584"/>
      <c r="Q49" s="584"/>
      <c r="R49" s="584"/>
      <c r="S49" s="584"/>
      <c r="T49" s="584"/>
      <c r="U49" s="584"/>
      <c r="V49" s="584"/>
      <c r="W49" s="584"/>
      <c r="X49" s="584"/>
      <c r="Y49" s="584"/>
      <c r="Z49" s="584"/>
      <c r="AA49" s="584"/>
      <c r="AB49" s="584"/>
      <c r="AC49" s="584"/>
      <c r="AD49" s="584"/>
      <c r="AE49" s="584"/>
      <c r="AF49" s="584"/>
      <c r="AG49" s="584"/>
      <c r="AH49" s="584"/>
      <c r="AI49" s="584"/>
      <c r="AJ49" s="584"/>
      <c r="AK49" s="584"/>
      <c r="AL49" s="584"/>
      <c r="AM49" s="584"/>
      <c r="AN49" s="584"/>
      <c r="AO49" s="584"/>
      <c r="AP49" s="584"/>
      <c r="AQ49" s="584"/>
      <c r="AR49" s="584"/>
      <c r="AS49" s="584"/>
      <c r="AT49" s="584"/>
      <c r="AU49" s="584"/>
      <c r="AV49" s="584"/>
      <c r="AW49" s="584"/>
      <c r="AX49" s="584"/>
      <c r="AY49" s="584"/>
      <c r="AZ49" s="584"/>
      <c r="BA49" s="584"/>
      <c r="BB49" s="584"/>
      <c r="BC49" s="584"/>
      <c r="BD49" s="584"/>
      <c r="BE49" s="584"/>
      <c r="BF49" s="584"/>
      <c r="BG49" s="584"/>
      <c r="BH49" s="584"/>
      <c r="BI49" s="584"/>
      <c r="BJ49" s="584"/>
      <c r="BK49" s="584"/>
      <c r="BL49" s="584"/>
      <c r="BM49" s="584"/>
      <c r="BN49" s="584"/>
      <c r="BO49" s="584"/>
      <c r="BP49" s="584"/>
      <c r="BQ49" s="584"/>
      <c r="BR49" s="584"/>
      <c r="BS49" s="584"/>
      <c r="BT49" s="584"/>
      <c r="BU49" s="584"/>
      <c r="BV49" s="584"/>
      <c r="BW49" s="584"/>
      <c r="BX49" s="584"/>
      <c r="BY49" s="584"/>
      <c r="BZ49" s="584"/>
      <c r="CA49" s="584"/>
      <c r="CB49" s="584"/>
    </row>
    <row r="50" spans="1:80" s="202" customFormat="1" ht="11.25">
      <c r="A50" s="584"/>
      <c r="B50" s="584"/>
      <c r="C50" s="584"/>
      <c r="D50" s="584"/>
      <c r="E50" s="584"/>
      <c r="F50" s="584"/>
      <c r="G50" s="584"/>
      <c r="H50" s="584"/>
      <c r="I50" s="584"/>
      <c r="J50" s="584"/>
      <c r="K50" s="584"/>
      <c r="L50" s="584"/>
      <c r="M50" s="584"/>
      <c r="N50" s="584"/>
      <c r="O50" s="584"/>
      <c r="P50" s="584"/>
      <c r="Q50" s="584"/>
      <c r="R50" s="584"/>
      <c r="S50" s="584"/>
      <c r="T50" s="584"/>
      <c r="U50" s="584"/>
      <c r="V50" s="584"/>
      <c r="W50" s="584"/>
      <c r="X50" s="584"/>
      <c r="Y50" s="584"/>
      <c r="Z50" s="584"/>
      <c r="AA50" s="584"/>
      <c r="AB50" s="584"/>
      <c r="AC50" s="584"/>
      <c r="AD50" s="584"/>
      <c r="AE50" s="584"/>
      <c r="AF50" s="584"/>
      <c r="AG50" s="584"/>
      <c r="AH50" s="584"/>
      <c r="AI50" s="584"/>
      <c r="AJ50" s="584"/>
      <c r="AK50" s="584"/>
      <c r="AL50" s="584"/>
      <c r="AM50" s="584"/>
      <c r="AN50" s="584"/>
      <c r="AO50" s="584"/>
      <c r="AP50" s="584"/>
      <c r="AQ50" s="584"/>
      <c r="AR50" s="584"/>
      <c r="AS50" s="584"/>
      <c r="AT50" s="584"/>
      <c r="AU50" s="584"/>
      <c r="AV50" s="584"/>
      <c r="AW50" s="584"/>
      <c r="AX50" s="584"/>
      <c r="AY50" s="584"/>
      <c r="AZ50" s="584"/>
      <c r="BA50" s="584"/>
      <c r="BB50" s="584"/>
      <c r="BC50" s="584"/>
      <c r="BD50" s="584"/>
      <c r="BE50" s="584"/>
      <c r="BF50" s="584"/>
      <c r="BG50" s="584"/>
      <c r="BH50" s="584"/>
      <c r="BI50" s="584"/>
      <c r="BJ50" s="584"/>
      <c r="BK50" s="584"/>
      <c r="BL50" s="584"/>
      <c r="BM50" s="584"/>
      <c r="BN50" s="584"/>
      <c r="BO50" s="584"/>
      <c r="BP50" s="584"/>
      <c r="BQ50" s="584"/>
      <c r="BR50" s="584"/>
      <c r="BS50" s="584"/>
      <c r="BT50" s="584"/>
      <c r="BU50" s="584"/>
      <c r="BV50" s="584"/>
      <c r="BW50" s="584"/>
      <c r="BX50" s="584"/>
      <c r="BY50" s="584"/>
      <c r="BZ50" s="584"/>
      <c r="CA50" s="584"/>
      <c r="CB50" s="584"/>
    </row>
    <row r="51" spans="1:80" s="202" customFormat="1" ht="11.25">
      <c r="A51" s="584"/>
      <c r="B51" s="584"/>
      <c r="C51" s="584"/>
      <c r="D51" s="584"/>
      <c r="E51" s="584"/>
      <c r="F51" s="584"/>
      <c r="G51" s="584"/>
      <c r="H51" s="584"/>
      <c r="I51" s="584"/>
      <c r="J51" s="584"/>
      <c r="K51" s="584"/>
      <c r="L51" s="584"/>
      <c r="M51" s="584"/>
      <c r="N51" s="584"/>
      <c r="O51" s="584"/>
      <c r="P51" s="584"/>
      <c r="Q51" s="584"/>
      <c r="R51" s="584"/>
      <c r="S51" s="584"/>
      <c r="T51" s="584"/>
      <c r="U51" s="584"/>
      <c r="V51" s="584"/>
      <c r="W51" s="584"/>
      <c r="X51" s="584"/>
      <c r="Y51" s="584"/>
      <c r="Z51" s="584"/>
      <c r="AA51" s="584"/>
      <c r="AB51" s="584"/>
      <c r="AC51" s="584"/>
      <c r="AD51" s="584"/>
      <c r="AE51" s="584"/>
      <c r="AF51" s="584"/>
      <c r="AG51" s="584"/>
      <c r="AH51" s="584"/>
      <c r="AI51" s="584"/>
      <c r="AJ51" s="584"/>
      <c r="AK51" s="584"/>
      <c r="AL51" s="584"/>
      <c r="AM51" s="584"/>
      <c r="AN51" s="584"/>
      <c r="AO51" s="584"/>
      <c r="AP51" s="584"/>
      <c r="AQ51" s="584"/>
      <c r="AR51" s="584"/>
      <c r="AS51" s="584"/>
      <c r="AT51" s="584"/>
      <c r="AU51" s="584"/>
      <c r="AV51" s="584"/>
      <c r="AW51" s="584"/>
      <c r="AX51" s="584"/>
      <c r="AY51" s="584"/>
      <c r="AZ51" s="584"/>
      <c r="BA51" s="584"/>
      <c r="BB51" s="584"/>
      <c r="BC51" s="584"/>
      <c r="BD51" s="584"/>
      <c r="BE51" s="584"/>
      <c r="BF51" s="584"/>
      <c r="BG51" s="584"/>
      <c r="BH51" s="584"/>
      <c r="BI51" s="584"/>
      <c r="BJ51" s="584"/>
      <c r="BK51" s="584"/>
      <c r="BL51" s="584"/>
      <c r="BM51" s="584"/>
      <c r="BN51" s="584"/>
      <c r="BO51" s="584"/>
      <c r="BP51" s="584"/>
      <c r="BQ51" s="584"/>
      <c r="BR51" s="584"/>
      <c r="BS51" s="584"/>
      <c r="BT51" s="584"/>
      <c r="BU51" s="584"/>
      <c r="BV51" s="584"/>
      <c r="BW51" s="584"/>
      <c r="BX51" s="584"/>
      <c r="BY51" s="584"/>
      <c r="BZ51" s="584"/>
      <c r="CA51" s="584"/>
      <c r="CB51" s="584"/>
    </row>
    <row r="53" spans="1:80" ht="12.75">
      <c r="A53" s="256" t="s">
        <v>327</v>
      </c>
      <c r="B53" s="256"/>
      <c r="C53" s="256"/>
      <c r="D53" s="256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503">
        <f>BQ47</f>
        <v>324333</v>
      </c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503"/>
      <c r="AB53" s="503"/>
      <c r="AC53" s="503"/>
      <c r="AD53" s="503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</row>
    <row r="55" spans="1:31" ht="12.75">
      <c r="A55" s="8" t="str">
        <f>'пфхд прил1'!F7</f>
        <v>Заведующий  МДОБУ № 25</v>
      </c>
      <c r="AE55" s="8" t="str">
        <f>'пфхд прил1'!F10</f>
        <v>И.Е.Трубилко</v>
      </c>
    </row>
    <row r="58" spans="1:31" ht="12.75">
      <c r="A58" s="8" t="s">
        <v>289</v>
      </c>
      <c r="AE58" s="8" t="str">
        <f>'210'!AE74</f>
        <v>О.А.Ганшу</v>
      </c>
    </row>
  </sheetData>
  <sheetProtection/>
  <mergeCells count="154">
    <mergeCell ref="A49:CB51"/>
    <mergeCell ref="A47:D47"/>
    <mergeCell ref="E47:BD47"/>
    <mergeCell ref="BE47:BP47"/>
    <mergeCell ref="BQ47:CB47"/>
    <mergeCell ref="A45:D46"/>
    <mergeCell ref="E45:BD45"/>
    <mergeCell ref="E41:BD41"/>
    <mergeCell ref="E42:BD42"/>
    <mergeCell ref="BQ43:CB44"/>
    <mergeCell ref="BQ45:CB46"/>
    <mergeCell ref="E46:BD46"/>
    <mergeCell ref="BE40:BP42"/>
    <mergeCell ref="BE45:BP46"/>
    <mergeCell ref="BE38:BP39"/>
    <mergeCell ref="BQ38:CB39"/>
    <mergeCell ref="E39:BD39"/>
    <mergeCell ref="A43:D44"/>
    <mergeCell ref="E43:BD43"/>
    <mergeCell ref="BE43:BP44"/>
    <mergeCell ref="A40:D42"/>
    <mergeCell ref="E40:BD40"/>
    <mergeCell ref="E44:BD44"/>
    <mergeCell ref="BQ40:CB42"/>
    <mergeCell ref="E36:BD36"/>
    <mergeCell ref="E32:BD32"/>
    <mergeCell ref="A38:D39"/>
    <mergeCell ref="E38:BD38"/>
    <mergeCell ref="BQ33:CB33"/>
    <mergeCell ref="BE32:BP32"/>
    <mergeCell ref="A36:D37"/>
    <mergeCell ref="A35:D35"/>
    <mergeCell ref="BE36:BP37"/>
    <mergeCell ref="E33:BD33"/>
    <mergeCell ref="BE33:BP33"/>
    <mergeCell ref="E35:BD35"/>
    <mergeCell ref="BE35:BP35"/>
    <mergeCell ref="BQ36:CB37"/>
    <mergeCell ref="A31:D31"/>
    <mergeCell ref="E31:BD31"/>
    <mergeCell ref="E37:BD37"/>
    <mergeCell ref="A32:D32"/>
    <mergeCell ref="A34:CB34"/>
    <mergeCell ref="BQ35:CB35"/>
    <mergeCell ref="A33:D33"/>
    <mergeCell ref="BE31:BP31"/>
    <mergeCell ref="BQ31:CB31"/>
    <mergeCell ref="BQ32:CB32"/>
    <mergeCell ref="A29:D29"/>
    <mergeCell ref="E29:BD29"/>
    <mergeCell ref="BE29:BP29"/>
    <mergeCell ref="BQ29:CB29"/>
    <mergeCell ref="A30:D30"/>
    <mergeCell ref="E30:BD30"/>
    <mergeCell ref="BE30:BP30"/>
    <mergeCell ref="BQ30:CB30"/>
    <mergeCell ref="BP23:CB23"/>
    <mergeCell ref="A25:CB25"/>
    <mergeCell ref="A26:CB26"/>
    <mergeCell ref="A23:D23"/>
    <mergeCell ref="E23:AI23"/>
    <mergeCell ref="AJ23:AT23"/>
    <mergeCell ref="AU23:BD23"/>
    <mergeCell ref="A22:D22"/>
    <mergeCell ref="E22:AI22"/>
    <mergeCell ref="AJ22:AT22"/>
    <mergeCell ref="AU22:BD22"/>
    <mergeCell ref="BP19:CB19"/>
    <mergeCell ref="BE20:BO20"/>
    <mergeCell ref="BP20:CB20"/>
    <mergeCell ref="BE22:BO22"/>
    <mergeCell ref="BP22:CB22"/>
    <mergeCell ref="BP21:CB21"/>
    <mergeCell ref="A20:D20"/>
    <mergeCell ref="E20:AI20"/>
    <mergeCell ref="AJ20:AT20"/>
    <mergeCell ref="AU20:BD20"/>
    <mergeCell ref="A21:D21"/>
    <mergeCell ref="E21:AI21"/>
    <mergeCell ref="AJ21:AT21"/>
    <mergeCell ref="AU21:BD21"/>
    <mergeCell ref="A19:D19"/>
    <mergeCell ref="E19:AI19"/>
    <mergeCell ref="AJ19:AT19"/>
    <mergeCell ref="AU19:BD19"/>
    <mergeCell ref="BP17:CB17"/>
    <mergeCell ref="A18:D18"/>
    <mergeCell ref="E18:AI18"/>
    <mergeCell ref="AJ18:AT18"/>
    <mergeCell ref="AU18:BD18"/>
    <mergeCell ref="BE18:BO18"/>
    <mergeCell ref="BP18:CB18"/>
    <mergeCell ref="A17:D17"/>
    <mergeCell ref="BE17:BO17"/>
    <mergeCell ref="AU17:BD17"/>
    <mergeCell ref="BP16:CB16"/>
    <mergeCell ref="BP12:CB12"/>
    <mergeCell ref="A14:CB14"/>
    <mergeCell ref="A12:D12"/>
    <mergeCell ref="E12:AI12"/>
    <mergeCell ref="AJ12:AW12"/>
    <mergeCell ref="AX12:BF12"/>
    <mergeCell ref="A16:D16"/>
    <mergeCell ref="E16:AI16"/>
    <mergeCell ref="AJ16:AT16"/>
    <mergeCell ref="O53:AD53"/>
    <mergeCell ref="AU16:BD16"/>
    <mergeCell ref="BE16:BO16"/>
    <mergeCell ref="BG12:BO12"/>
    <mergeCell ref="E17:AI17"/>
    <mergeCell ref="AJ17:AT17"/>
    <mergeCell ref="BE21:BO21"/>
    <mergeCell ref="BE19:BO19"/>
    <mergeCell ref="BE23:BO23"/>
    <mergeCell ref="A27:CB27"/>
    <mergeCell ref="BP9:CB9"/>
    <mergeCell ref="BG10:BO10"/>
    <mergeCell ref="BP10:CB10"/>
    <mergeCell ref="BG11:BO11"/>
    <mergeCell ref="BP11:CB11"/>
    <mergeCell ref="BG9:BO9"/>
    <mergeCell ref="E11:AI11"/>
    <mergeCell ref="AX10:BF10"/>
    <mergeCell ref="A9:D9"/>
    <mergeCell ref="E9:AI9"/>
    <mergeCell ref="AJ9:AW9"/>
    <mergeCell ref="AX9:BF9"/>
    <mergeCell ref="AJ11:AW11"/>
    <mergeCell ref="AX11:BF11"/>
    <mergeCell ref="A11:D11"/>
    <mergeCell ref="A7:D7"/>
    <mergeCell ref="E7:AI7"/>
    <mergeCell ref="AJ7:AW7"/>
    <mergeCell ref="A10:D10"/>
    <mergeCell ref="E10:AI10"/>
    <mergeCell ref="AJ10:AW10"/>
    <mergeCell ref="A8:D8"/>
    <mergeCell ref="E8:AI8"/>
    <mergeCell ref="AJ8:AW8"/>
    <mergeCell ref="AX8:BF8"/>
    <mergeCell ref="BG8:BO8"/>
    <mergeCell ref="BP8:CB8"/>
    <mergeCell ref="AX7:BF7"/>
    <mergeCell ref="BG7:BO7"/>
    <mergeCell ref="BP7:CB7"/>
    <mergeCell ref="A1:CB1"/>
    <mergeCell ref="A6:D6"/>
    <mergeCell ref="E6:AI6"/>
    <mergeCell ref="AJ6:AW6"/>
    <mergeCell ref="AX6:BF6"/>
    <mergeCell ref="BG6:BO6"/>
    <mergeCell ref="BP6:CB6"/>
    <mergeCell ref="T2:CB2"/>
    <mergeCell ref="AH4:CB4"/>
  </mergeCells>
  <printOptions/>
  <pageMargins left="0.75" right="0.75" top="1" bottom="1" header="0.5" footer="0.5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zoomScale="75" zoomScaleNormal="75" zoomScalePageLayoutView="0" workbookViewId="0" topLeftCell="A52">
      <selection activeCell="BP21" sqref="BP21:CB21"/>
    </sheetView>
  </sheetViews>
  <sheetFormatPr defaultColWidth="1.1484375" defaultRowHeight="12.75"/>
  <cols>
    <col min="1" max="1" width="7.421875" style="8" bestFit="1" customWidth="1"/>
    <col min="2" max="30" width="1.1484375" style="8" customWidth="1"/>
    <col min="31" max="31" width="7.421875" style="8" bestFit="1" customWidth="1"/>
    <col min="32" max="16384" width="1.1484375" style="8" customWidth="1"/>
  </cols>
  <sheetData>
    <row r="1" spans="1:80" s="197" customFormat="1" ht="15.75">
      <c r="A1" s="513" t="s">
        <v>193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  <c r="AU1" s="513"/>
      <c r="AV1" s="513"/>
      <c r="AW1" s="513"/>
      <c r="AX1" s="513"/>
      <c r="AY1" s="513"/>
      <c r="AZ1" s="513"/>
      <c r="BA1" s="513"/>
      <c r="BB1" s="513"/>
      <c r="BC1" s="513"/>
      <c r="BD1" s="513"/>
      <c r="BE1" s="513"/>
      <c r="BF1" s="513"/>
      <c r="BG1" s="513"/>
      <c r="BH1" s="513"/>
      <c r="BI1" s="513"/>
      <c r="BJ1" s="513"/>
      <c r="BK1" s="513"/>
      <c r="BL1" s="513"/>
      <c r="BM1" s="513"/>
      <c r="BN1" s="513"/>
      <c r="BO1" s="513"/>
      <c r="BP1" s="513"/>
      <c r="BQ1" s="513"/>
      <c r="BR1" s="513"/>
      <c r="BS1" s="513"/>
      <c r="BT1" s="513"/>
      <c r="BU1" s="513"/>
      <c r="BV1" s="513"/>
      <c r="BW1" s="513"/>
      <c r="BX1" s="513"/>
      <c r="BY1" s="513"/>
      <c r="BZ1" s="513"/>
      <c r="CA1" s="513"/>
      <c r="CB1" s="513"/>
    </row>
    <row r="2" spans="1:80" s="18" customFormat="1" ht="15.75">
      <c r="A2" s="197" t="s">
        <v>164</v>
      </c>
      <c r="T2" s="489" t="s">
        <v>291</v>
      </c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  <c r="AQ2" s="489"/>
      <c r="AR2" s="489"/>
      <c r="AS2" s="489"/>
      <c r="AT2" s="489"/>
      <c r="AU2" s="489"/>
      <c r="AV2" s="489"/>
      <c r="AW2" s="489"/>
      <c r="AX2" s="489"/>
      <c r="AY2" s="489"/>
      <c r="AZ2" s="489"/>
      <c r="BA2" s="489"/>
      <c r="BB2" s="489"/>
      <c r="BC2" s="489"/>
      <c r="BD2" s="489"/>
      <c r="BE2" s="489"/>
      <c r="BF2" s="489"/>
      <c r="BG2" s="489"/>
      <c r="BH2" s="489"/>
      <c r="BI2" s="489"/>
      <c r="BJ2" s="489"/>
      <c r="BK2" s="489"/>
      <c r="BL2" s="489"/>
      <c r="BM2" s="489"/>
      <c r="BN2" s="489"/>
      <c r="BO2" s="489"/>
      <c r="BP2" s="489"/>
      <c r="BQ2" s="489"/>
      <c r="BR2" s="489"/>
      <c r="BS2" s="489"/>
      <c r="BT2" s="489"/>
      <c r="BU2" s="489"/>
      <c r="BV2" s="489"/>
      <c r="BW2" s="489"/>
      <c r="BX2" s="489"/>
      <c r="BY2" s="489"/>
      <c r="BZ2" s="489"/>
      <c r="CA2" s="489"/>
      <c r="CB2" s="489"/>
    </row>
    <row r="3" spans="1:80" s="200" customFormat="1" ht="9.75">
      <c r="A3" s="199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</row>
    <row r="4" spans="1:80" s="18" customFormat="1" ht="15.75">
      <c r="A4" s="197" t="s">
        <v>165</v>
      </c>
      <c r="AH4" s="514" t="s">
        <v>288</v>
      </c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4"/>
      <c r="AU4" s="514"/>
      <c r="AV4" s="514"/>
      <c r="AW4" s="514"/>
      <c r="AX4" s="514"/>
      <c r="AY4" s="514"/>
      <c r="AZ4" s="514"/>
      <c r="BA4" s="514"/>
      <c r="BB4" s="514"/>
      <c r="BC4" s="514"/>
      <c r="BD4" s="514"/>
      <c r="BE4" s="514"/>
      <c r="BF4" s="514"/>
      <c r="BG4" s="514"/>
      <c r="BH4" s="514"/>
      <c r="BI4" s="514"/>
      <c r="BJ4" s="514"/>
      <c r="BK4" s="514"/>
      <c r="BL4" s="514"/>
      <c r="BM4" s="514"/>
      <c r="BN4" s="514"/>
      <c r="BO4" s="514"/>
      <c r="BP4" s="514"/>
      <c r="BQ4" s="514"/>
      <c r="BR4" s="514"/>
      <c r="BS4" s="514"/>
      <c r="BT4" s="514"/>
      <c r="BU4" s="514"/>
      <c r="BV4" s="514"/>
      <c r="BW4" s="514"/>
      <c r="BX4" s="514"/>
      <c r="BY4" s="514"/>
      <c r="BZ4" s="514"/>
      <c r="CA4" s="514"/>
      <c r="CB4" s="514"/>
    </row>
    <row r="5" s="200" customFormat="1" ht="8.25"/>
    <row r="6" spans="1:80" ht="12.75">
      <c r="A6" s="482" t="s">
        <v>17</v>
      </c>
      <c r="B6" s="483"/>
      <c r="C6" s="483"/>
      <c r="D6" s="484"/>
      <c r="E6" s="482" t="s">
        <v>194</v>
      </c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3"/>
      <c r="AC6" s="483"/>
      <c r="AD6" s="483"/>
      <c r="AE6" s="483"/>
      <c r="AF6" s="483"/>
      <c r="AG6" s="483"/>
      <c r="AH6" s="483"/>
      <c r="AI6" s="484"/>
      <c r="AJ6" s="482" t="s">
        <v>195</v>
      </c>
      <c r="AK6" s="483"/>
      <c r="AL6" s="483"/>
      <c r="AM6" s="483"/>
      <c r="AN6" s="483"/>
      <c r="AO6" s="483"/>
      <c r="AP6" s="483"/>
      <c r="AQ6" s="483"/>
      <c r="AR6" s="483"/>
      <c r="AS6" s="483"/>
      <c r="AT6" s="483"/>
      <c r="AU6" s="483"/>
      <c r="AV6" s="483"/>
      <c r="AW6" s="484"/>
      <c r="AX6" s="482" t="s">
        <v>196</v>
      </c>
      <c r="AY6" s="483"/>
      <c r="AZ6" s="483"/>
      <c r="BA6" s="483"/>
      <c r="BB6" s="483"/>
      <c r="BC6" s="483"/>
      <c r="BD6" s="483"/>
      <c r="BE6" s="483"/>
      <c r="BF6" s="484"/>
      <c r="BG6" s="482" t="s">
        <v>196</v>
      </c>
      <c r="BH6" s="483"/>
      <c r="BI6" s="483"/>
      <c r="BJ6" s="483"/>
      <c r="BK6" s="483"/>
      <c r="BL6" s="483"/>
      <c r="BM6" s="483"/>
      <c r="BN6" s="483"/>
      <c r="BO6" s="484"/>
      <c r="BP6" s="482" t="s">
        <v>197</v>
      </c>
      <c r="BQ6" s="483"/>
      <c r="BR6" s="483"/>
      <c r="BS6" s="483"/>
      <c r="BT6" s="483"/>
      <c r="BU6" s="483"/>
      <c r="BV6" s="483"/>
      <c r="BW6" s="483"/>
      <c r="BX6" s="483"/>
      <c r="BY6" s="483"/>
      <c r="BZ6" s="483"/>
      <c r="CA6" s="483"/>
      <c r="CB6" s="484"/>
    </row>
    <row r="7" spans="1:80" ht="12.75">
      <c r="A7" s="485" t="s">
        <v>18</v>
      </c>
      <c r="B7" s="486"/>
      <c r="C7" s="486"/>
      <c r="D7" s="487"/>
      <c r="E7" s="485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7"/>
      <c r="AJ7" s="485" t="s">
        <v>198</v>
      </c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7"/>
      <c r="AX7" s="485" t="s">
        <v>199</v>
      </c>
      <c r="AY7" s="486"/>
      <c r="AZ7" s="486"/>
      <c r="BA7" s="486"/>
      <c r="BB7" s="486"/>
      <c r="BC7" s="486"/>
      <c r="BD7" s="486"/>
      <c r="BE7" s="486"/>
      <c r="BF7" s="487"/>
      <c r="BG7" s="485" t="s">
        <v>200</v>
      </c>
      <c r="BH7" s="486"/>
      <c r="BI7" s="486"/>
      <c r="BJ7" s="486"/>
      <c r="BK7" s="486"/>
      <c r="BL7" s="486"/>
      <c r="BM7" s="486"/>
      <c r="BN7" s="486"/>
      <c r="BO7" s="487"/>
      <c r="BP7" s="485" t="s">
        <v>201</v>
      </c>
      <c r="BQ7" s="486"/>
      <c r="BR7" s="486"/>
      <c r="BS7" s="486"/>
      <c r="BT7" s="486"/>
      <c r="BU7" s="486"/>
      <c r="BV7" s="486"/>
      <c r="BW7" s="486"/>
      <c r="BX7" s="486"/>
      <c r="BY7" s="486"/>
      <c r="BZ7" s="486"/>
      <c r="CA7" s="486"/>
      <c r="CB7" s="487"/>
    </row>
    <row r="8" spans="1:80" ht="12.75">
      <c r="A8" s="485"/>
      <c r="B8" s="486"/>
      <c r="C8" s="486"/>
      <c r="D8" s="487"/>
      <c r="E8" s="485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7"/>
      <c r="AJ8" s="485" t="s">
        <v>202</v>
      </c>
      <c r="AK8" s="486"/>
      <c r="AL8" s="486"/>
      <c r="AM8" s="486"/>
      <c r="AN8" s="486"/>
      <c r="AO8" s="486"/>
      <c r="AP8" s="486"/>
      <c r="AQ8" s="486"/>
      <c r="AR8" s="486"/>
      <c r="AS8" s="486"/>
      <c r="AT8" s="486"/>
      <c r="AU8" s="486"/>
      <c r="AV8" s="486"/>
      <c r="AW8" s="487"/>
      <c r="AX8" s="485" t="s">
        <v>203</v>
      </c>
      <c r="AY8" s="486"/>
      <c r="AZ8" s="486"/>
      <c r="BA8" s="486"/>
      <c r="BB8" s="486"/>
      <c r="BC8" s="486"/>
      <c r="BD8" s="486"/>
      <c r="BE8" s="486"/>
      <c r="BF8" s="487"/>
      <c r="BG8" s="485"/>
      <c r="BH8" s="486"/>
      <c r="BI8" s="486"/>
      <c r="BJ8" s="486"/>
      <c r="BK8" s="486"/>
      <c r="BL8" s="486"/>
      <c r="BM8" s="486"/>
      <c r="BN8" s="486"/>
      <c r="BO8" s="487"/>
      <c r="BP8" s="485"/>
      <c r="BQ8" s="486"/>
      <c r="BR8" s="486"/>
      <c r="BS8" s="486"/>
      <c r="BT8" s="486"/>
      <c r="BU8" s="486"/>
      <c r="BV8" s="486"/>
      <c r="BW8" s="486"/>
      <c r="BX8" s="486"/>
      <c r="BY8" s="486"/>
      <c r="BZ8" s="486"/>
      <c r="CA8" s="486"/>
      <c r="CB8" s="487"/>
    </row>
    <row r="9" spans="1:80" ht="12.75">
      <c r="A9" s="515"/>
      <c r="B9" s="516"/>
      <c r="C9" s="516"/>
      <c r="D9" s="517"/>
      <c r="E9" s="515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6"/>
      <c r="AC9" s="516"/>
      <c r="AD9" s="516"/>
      <c r="AE9" s="516"/>
      <c r="AF9" s="516"/>
      <c r="AG9" s="516"/>
      <c r="AH9" s="516"/>
      <c r="AI9" s="517"/>
      <c r="AJ9" s="515" t="s">
        <v>204</v>
      </c>
      <c r="AK9" s="516"/>
      <c r="AL9" s="516"/>
      <c r="AM9" s="516"/>
      <c r="AN9" s="516"/>
      <c r="AO9" s="516"/>
      <c r="AP9" s="516"/>
      <c r="AQ9" s="516"/>
      <c r="AR9" s="516"/>
      <c r="AS9" s="516"/>
      <c r="AT9" s="516"/>
      <c r="AU9" s="516"/>
      <c r="AV9" s="516"/>
      <c r="AW9" s="517"/>
      <c r="AX9" s="515"/>
      <c r="AY9" s="516"/>
      <c r="AZ9" s="516"/>
      <c r="BA9" s="516"/>
      <c r="BB9" s="516"/>
      <c r="BC9" s="516"/>
      <c r="BD9" s="516"/>
      <c r="BE9" s="516"/>
      <c r="BF9" s="517"/>
      <c r="BG9" s="515"/>
      <c r="BH9" s="516"/>
      <c r="BI9" s="516"/>
      <c r="BJ9" s="516"/>
      <c r="BK9" s="516"/>
      <c r="BL9" s="516"/>
      <c r="BM9" s="516"/>
      <c r="BN9" s="516"/>
      <c r="BO9" s="517"/>
      <c r="BP9" s="515"/>
      <c r="BQ9" s="516"/>
      <c r="BR9" s="516"/>
      <c r="BS9" s="516"/>
      <c r="BT9" s="516"/>
      <c r="BU9" s="516"/>
      <c r="BV9" s="516"/>
      <c r="BW9" s="516"/>
      <c r="BX9" s="516"/>
      <c r="BY9" s="516"/>
      <c r="BZ9" s="516"/>
      <c r="CA9" s="516"/>
      <c r="CB9" s="517"/>
    </row>
    <row r="10" spans="1:80" ht="12.75">
      <c r="A10" s="515">
        <v>1</v>
      </c>
      <c r="B10" s="516"/>
      <c r="C10" s="516"/>
      <c r="D10" s="517"/>
      <c r="E10" s="515">
        <v>2</v>
      </c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6"/>
      <c r="AC10" s="516"/>
      <c r="AD10" s="516"/>
      <c r="AE10" s="516"/>
      <c r="AF10" s="516"/>
      <c r="AG10" s="516"/>
      <c r="AH10" s="516"/>
      <c r="AI10" s="517"/>
      <c r="AJ10" s="515">
        <v>3</v>
      </c>
      <c r="AK10" s="516"/>
      <c r="AL10" s="516"/>
      <c r="AM10" s="516"/>
      <c r="AN10" s="516"/>
      <c r="AO10" s="516"/>
      <c r="AP10" s="516"/>
      <c r="AQ10" s="516"/>
      <c r="AR10" s="516"/>
      <c r="AS10" s="516"/>
      <c r="AT10" s="516"/>
      <c r="AU10" s="516"/>
      <c r="AV10" s="516"/>
      <c r="AW10" s="517"/>
      <c r="AX10" s="515">
        <v>4</v>
      </c>
      <c r="AY10" s="516"/>
      <c r="AZ10" s="516"/>
      <c r="BA10" s="516"/>
      <c r="BB10" s="516"/>
      <c r="BC10" s="516"/>
      <c r="BD10" s="516"/>
      <c r="BE10" s="516"/>
      <c r="BF10" s="517"/>
      <c r="BG10" s="515">
        <v>5</v>
      </c>
      <c r="BH10" s="516"/>
      <c r="BI10" s="516"/>
      <c r="BJ10" s="516"/>
      <c r="BK10" s="516"/>
      <c r="BL10" s="516"/>
      <c r="BM10" s="516"/>
      <c r="BN10" s="516"/>
      <c r="BO10" s="517"/>
      <c r="BP10" s="515">
        <v>6</v>
      </c>
      <c r="BQ10" s="516"/>
      <c r="BR10" s="516"/>
      <c r="BS10" s="516"/>
      <c r="BT10" s="516"/>
      <c r="BU10" s="516"/>
      <c r="BV10" s="516"/>
      <c r="BW10" s="516"/>
      <c r="BX10" s="516"/>
      <c r="BY10" s="516"/>
      <c r="BZ10" s="516"/>
      <c r="CA10" s="516"/>
      <c r="CB10" s="517"/>
    </row>
    <row r="11" spans="1:80" ht="12.75">
      <c r="A11" s="518"/>
      <c r="B11" s="519"/>
      <c r="C11" s="519"/>
      <c r="D11" s="520"/>
      <c r="E11" s="518"/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20"/>
      <c r="AJ11" s="521"/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2"/>
      <c r="AV11" s="522"/>
      <c r="AW11" s="523"/>
      <c r="AX11" s="521"/>
      <c r="AY11" s="522"/>
      <c r="AZ11" s="522"/>
      <c r="BA11" s="522"/>
      <c r="BB11" s="522"/>
      <c r="BC11" s="522"/>
      <c r="BD11" s="522"/>
      <c r="BE11" s="522"/>
      <c r="BF11" s="523"/>
      <c r="BG11" s="521"/>
      <c r="BH11" s="522"/>
      <c r="BI11" s="522"/>
      <c r="BJ11" s="522"/>
      <c r="BK11" s="522"/>
      <c r="BL11" s="522"/>
      <c r="BM11" s="522"/>
      <c r="BN11" s="522"/>
      <c r="BO11" s="523"/>
      <c r="BP11" s="521"/>
      <c r="BQ11" s="522"/>
      <c r="BR11" s="522"/>
      <c r="BS11" s="522"/>
      <c r="BT11" s="522"/>
      <c r="BU11" s="522"/>
      <c r="BV11" s="522"/>
      <c r="BW11" s="522"/>
      <c r="BX11" s="522"/>
      <c r="BY11" s="522"/>
      <c r="BZ11" s="522"/>
      <c r="CA11" s="522"/>
      <c r="CB11" s="523"/>
    </row>
    <row r="12" spans="1:80" ht="12.75">
      <c r="A12" s="518"/>
      <c r="B12" s="519"/>
      <c r="C12" s="519"/>
      <c r="D12" s="520"/>
      <c r="E12" s="530" t="s">
        <v>192</v>
      </c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2"/>
      <c r="AJ12" s="527" t="s">
        <v>105</v>
      </c>
      <c r="AK12" s="528"/>
      <c r="AL12" s="528"/>
      <c r="AM12" s="528"/>
      <c r="AN12" s="528"/>
      <c r="AO12" s="528"/>
      <c r="AP12" s="528"/>
      <c r="AQ12" s="528"/>
      <c r="AR12" s="528"/>
      <c r="AS12" s="528"/>
      <c r="AT12" s="528"/>
      <c r="AU12" s="528"/>
      <c r="AV12" s="528"/>
      <c r="AW12" s="529"/>
      <c r="AX12" s="527" t="s">
        <v>105</v>
      </c>
      <c r="AY12" s="528"/>
      <c r="AZ12" s="528"/>
      <c r="BA12" s="528"/>
      <c r="BB12" s="528"/>
      <c r="BC12" s="528"/>
      <c r="BD12" s="528"/>
      <c r="BE12" s="528"/>
      <c r="BF12" s="529"/>
      <c r="BG12" s="527" t="s">
        <v>105</v>
      </c>
      <c r="BH12" s="528"/>
      <c r="BI12" s="528"/>
      <c r="BJ12" s="528"/>
      <c r="BK12" s="528"/>
      <c r="BL12" s="528"/>
      <c r="BM12" s="528"/>
      <c r="BN12" s="528"/>
      <c r="BO12" s="529"/>
      <c r="BP12" s="521"/>
      <c r="BQ12" s="522"/>
      <c r="BR12" s="522"/>
      <c r="BS12" s="522"/>
      <c r="BT12" s="522"/>
      <c r="BU12" s="522"/>
      <c r="BV12" s="522"/>
      <c r="BW12" s="522"/>
      <c r="BX12" s="522"/>
      <c r="BY12" s="522"/>
      <c r="BZ12" s="522"/>
      <c r="CA12" s="522"/>
      <c r="CB12" s="523"/>
    </row>
    <row r="13" s="18" customFormat="1" ht="15.75"/>
    <row r="14" spans="1:80" s="197" customFormat="1" ht="15.75">
      <c r="A14" s="488" t="s">
        <v>205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8"/>
      <c r="AL14" s="488"/>
      <c r="AM14" s="488"/>
      <c r="AN14" s="488"/>
      <c r="AO14" s="488"/>
      <c r="AP14" s="488"/>
      <c r="AQ14" s="488"/>
      <c r="AR14" s="488"/>
      <c r="AS14" s="488"/>
      <c r="AT14" s="488"/>
      <c r="AU14" s="488"/>
      <c r="AV14" s="488"/>
      <c r="AW14" s="488"/>
      <c r="AX14" s="488"/>
      <c r="AY14" s="488"/>
      <c r="AZ14" s="488"/>
      <c r="BA14" s="488"/>
      <c r="BB14" s="488"/>
      <c r="BC14" s="488"/>
      <c r="BD14" s="488"/>
      <c r="BE14" s="488"/>
      <c r="BF14" s="488"/>
      <c r="BG14" s="488"/>
      <c r="BH14" s="488"/>
      <c r="BI14" s="488"/>
      <c r="BJ14" s="488"/>
      <c r="BK14" s="488"/>
      <c r="BL14" s="488"/>
      <c r="BM14" s="488"/>
      <c r="BN14" s="488"/>
      <c r="BO14" s="488"/>
      <c r="BP14" s="488"/>
      <c r="BQ14" s="488"/>
      <c r="BR14" s="488"/>
      <c r="BS14" s="488"/>
      <c r="BT14" s="488"/>
      <c r="BU14" s="488"/>
      <c r="BV14" s="488"/>
      <c r="BW14" s="488"/>
      <c r="BX14" s="488"/>
      <c r="BY14" s="488"/>
      <c r="BZ14" s="488"/>
      <c r="CA14" s="488"/>
      <c r="CB14" s="488"/>
    </row>
    <row r="15" s="200" customFormat="1" ht="8.25"/>
    <row r="16" spans="1:80" ht="12.75">
      <c r="A16" s="482" t="s">
        <v>17</v>
      </c>
      <c r="B16" s="483"/>
      <c r="C16" s="483"/>
      <c r="D16" s="484"/>
      <c r="E16" s="482" t="s">
        <v>194</v>
      </c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4"/>
      <c r="AJ16" s="482" t="s">
        <v>206</v>
      </c>
      <c r="AK16" s="483"/>
      <c r="AL16" s="483"/>
      <c r="AM16" s="483"/>
      <c r="AN16" s="483"/>
      <c r="AO16" s="483"/>
      <c r="AP16" s="483"/>
      <c r="AQ16" s="483"/>
      <c r="AR16" s="483"/>
      <c r="AS16" s="483"/>
      <c r="AT16" s="484"/>
      <c r="AU16" s="482" t="s">
        <v>196</v>
      </c>
      <c r="AV16" s="483"/>
      <c r="AW16" s="483"/>
      <c r="AX16" s="483"/>
      <c r="AY16" s="483"/>
      <c r="AZ16" s="483"/>
      <c r="BA16" s="483"/>
      <c r="BB16" s="483"/>
      <c r="BC16" s="483"/>
      <c r="BD16" s="484"/>
      <c r="BE16" s="482" t="s">
        <v>207</v>
      </c>
      <c r="BF16" s="483"/>
      <c r="BG16" s="483"/>
      <c r="BH16" s="483"/>
      <c r="BI16" s="483"/>
      <c r="BJ16" s="483"/>
      <c r="BK16" s="483"/>
      <c r="BL16" s="483"/>
      <c r="BM16" s="483"/>
      <c r="BN16" s="483"/>
      <c r="BO16" s="484"/>
      <c r="BP16" s="482" t="s">
        <v>197</v>
      </c>
      <c r="BQ16" s="483"/>
      <c r="BR16" s="483"/>
      <c r="BS16" s="483"/>
      <c r="BT16" s="483"/>
      <c r="BU16" s="483"/>
      <c r="BV16" s="483"/>
      <c r="BW16" s="483"/>
      <c r="BX16" s="483"/>
      <c r="BY16" s="483"/>
      <c r="BZ16" s="483"/>
      <c r="CA16" s="483"/>
      <c r="CB16" s="484"/>
    </row>
    <row r="17" spans="1:80" ht="12.75">
      <c r="A17" s="485" t="s">
        <v>18</v>
      </c>
      <c r="B17" s="486"/>
      <c r="C17" s="486"/>
      <c r="D17" s="487"/>
      <c r="E17" s="485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  <c r="AE17" s="486"/>
      <c r="AF17" s="486"/>
      <c r="AG17" s="486"/>
      <c r="AH17" s="486"/>
      <c r="AI17" s="487"/>
      <c r="AJ17" s="485" t="s">
        <v>199</v>
      </c>
      <c r="AK17" s="486"/>
      <c r="AL17" s="486"/>
      <c r="AM17" s="486"/>
      <c r="AN17" s="486"/>
      <c r="AO17" s="486"/>
      <c r="AP17" s="486"/>
      <c r="AQ17" s="486"/>
      <c r="AR17" s="486"/>
      <c r="AS17" s="486"/>
      <c r="AT17" s="487"/>
      <c r="AU17" s="485" t="s">
        <v>208</v>
      </c>
      <c r="AV17" s="486"/>
      <c r="AW17" s="486"/>
      <c r="AX17" s="486"/>
      <c r="AY17" s="486"/>
      <c r="AZ17" s="486"/>
      <c r="BA17" s="486"/>
      <c r="BB17" s="486"/>
      <c r="BC17" s="486"/>
      <c r="BD17" s="487"/>
      <c r="BE17" s="485" t="s">
        <v>104</v>
      </c>
      <c r="BF17" s="486"/>
      <c r="BG17" s="486"/>
      <c r="BH17" s="486"/>
      <c r="BI17" s="486"/>
      <c r="BJ17" s="486"/>
      <c r="BK17" s="486"/>
      <c r="BL17" s="486"/>
      <c r="BM17" s="486"/>
      <c r="BN17" s="486"/>
      <c r="BO17" s="487"/>
      <c r="BP17" s="485" t="s">
        <v>201</v>
      </c>
      <c r="BQ17" s="486"/>
      <c r="BR17" s="486"/>
      <c r="BS17" s="486"/>
      <c r="BT17" s="486"/>
      <c r="BU17" s="486"/>
      <c r="BV17" s="486"/>
      <c r="BW17" s="486"/>
      <c r="BX17" s="486"/>
      <c r="BY17" s="486"/>
      <c r="BZ17" s="486"/>
      <c r="CA17" s="486"/>
      <c r="CB17" s="487"/>
    </row>
    <row r="18" spans="1:80" ht="12.75">
      <c r="A18" s="485"/>
      <c r="B18" s="486"/>
      <c r="C18" s="486"/>
      <c r="D18" s="487"/>
      <c r="E18" s="485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7"/>
      <c r="AJ18" s="485" t="s">
        <v>209</v>
      </c>
      <c r="AK18" s="486"/>
      <c r="AL18" s="486"/>
      <c r="AM18" s="486"/>
      <c r="AN18" s="486"/>
      <c r="AO18" s="486"/>
      <c r="AP18" s="486"/>
      <c r="AQ18" s="486"/>
      <c r="AR18" s="486"/>
      <c r="AS18" s="486"/>
      <c r="AT18" s="487"/>
      <c r="AU18" s="485" t="s">
        <v>210</v>
      </c>
      <c r="AV18" s="486"/>
      <c r="AW18" s="486"/>
      <c r="AX18" s="486"/>
      <c r="AY18" s="486"/>
      <c r="AZ18" s="486"/>
      <c r="BA18" s="486"/>
      <c r="BB18" s="486"/>
      <c r="BC18" s="486"/>
      <c r="BD18" s="487"/>
      <c r="BE18" s="485" t="s">
        <v>211</v>
      </c>
      <c r="BF18" s="486"/>
      <c r="BG18" s="486"/>
      <c r="BH18" s="486"/>
      <c r="BI18" s="486"/>
      <c r="BJ18" s="486"/>
      <c r="BK18" s="486"/>
      <c r="BL18" s="486"/>
      <c r="BM18" s="486"/>
      <c r="BN18" s="486"/>
      <c r="BO18" s="487"/>
      <c r="BP18" s="485"/>
      <c r="BQ18" s="486"/>
      <c r="BR18" s="486"/>
      <c r="BS18" s="486"/>
      <c r="BT18" s="486"/>
      <c r="BU18" s="486"/>
      <c r="BV18" s="486"/>
      <c r="BW18" s="486"/>
      <c r="BX18" s="486"/>
      <c r="BY18" s="486"/>
      <c r="BZ18" s="486"/>
      <c r="CA18" s="486"/>
      <c r="CB18" s="487"/>
    </row>
    <row r="19" spans="1:80" ht="12.75">
      <c r="A19" s="515"/>
      <c r="B19" s="516"/>
      <c r="C19" s="516"/>
      <c r="D19" s="517"/>
      <c r="E19" s="515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7"/>
      <c r="AJ19" s="515" t="s">
        <v>212</v>
      </c>
      <c r="AK19" s="516"/>
      <c r="AL19" s="516"/>
      <c r="AM19" s="516"/>
      <c r="AN19" s="516"/>
      <c r="AO19" s="516"/>
      <c r="AP19" s="516"/>
      <c r="AQ19" s="516"/>
      <c r="AR19" s="516"/>
      <c r="AS19" s="516"/>
      <c r="AT19" s="517"/>
      <c r="AU19" s="515" t="s">
        <v>213</v>
      </c>
      <c r="AV19" s="516"/>
      <c r="AW19" s="516"/>
      <c r="AX19" s="516"/>
      <c r="AY19" s="516"/>
      <c r="AZ19" s="516"/>
      <c r="BA19" s="516"/>
      <c r="BB19" s="516"/>
      <c r="BC19" s="516"/>
      <c r="BD19" s="517"/>
      <c r="BE19" s="515" t="s">
        <v>214</v>
      </c>
      <c r="BF19" s="516"/>
      <c r="BG19" s="516"/>
      <c r="BH19" s="516"/>
      <c r="BI19" s="516"/>
      <c r="BJ19" s="516"/>
      <c r="BK19" s="516"/>
      <c r="BL19" s="516"/>
      <c r="BM19" s="516"/>
      <c r="BN19" s="516"/>
      <c r="BO19" s="517"/>
      <c r="BP19" s="515"/>
      <c r="BQ19" s="516"/>
      <c r="BR19" s="516"/>
      <c r="BS19" s="516"/>
      <c r="BT19" s="516"/>
      <c r="BU19" s="516"/>
      <c r="BV19" s="516"/>
      <c r="BW19" s="516"/>
      <c r="BX19" s="516"/>
      <c r="BY19" s="516"/>
      <c r="BZ19" s="516"/>
      <c r="CA19" s="516"/>
      <c r="CB19" s="517"/>
    </row>
    <row r="20" spans="1:80" ht="12.75">
      <c r="A20" s="515">
        <v>1</v>
      </c>
      <c r="B20" s="516"/>
      <c r="C20" s="516"/>
      <c r="D20" s="517"/>
      <c r="E20" s="515">
        <v>2</v>
      </c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516"/>
      <c r="AA20" s="516"/>
      <c r="AB20" s="516"/>
      <c r="AC20" s="516"/>
      <c r="AD20" s="516"/>
      <c r="AE20" s="516"/>
      <c r="AF20" s="516"/>
      <c r="AG20" s="516"/>
      <c r="AH20" s="516"/>
      <c r="AI20" s="517"/>
      <c r="AJ20" s="515">
        <v>3</v>
      </c>
      <c r="AK20" s="516"/>
      <c r="AL20" s="516"/>
      <c r="AM20" s="516"/>
      <c r="AN20" s="516"/>
      <c r="AO20" s="516"/>
      <c r="AP20" s="516"/>
      <c r="AQ20" s="516"/>
      <c r="AR20" s="516"/>
      <c r="AS20" s="516"/>
      <c r="AT20" s="517"/>
      <c r="AU20" s="515">
        <v>4</v>
      </c>
      <c r="AV20" s="516"/>
      <c r="AW20" s="516"/>
      <c r="AX20" s="516"/>
      <c r="AY20" s="516"/>
      <c r="AZ20" s="516"/>
      <c r="BA20" s="516"/>
      <c r="BB20" s="516"/>
      <c r="BC20" s="516"/>
      <c r="BD20" s="517"/>
      <c r="BE20" s="515">
        <v>5</v>
      </c>
      <c r="BF20" s="516"/>
      <c r="BG20" s="516"/>
      <c r="BH20" s="516"/>
      <c r="BI20" s="516"/>
      <c r="BJ20" s="516"/>
      <c r="BK20" s="516"/>
      <c r="BL20" s="516"/>
      <c r="BM20" s="516"/>
      <c r="BN20" s="516"/>
      <c r="BO20" s="517"/>
      <c r="BP20" s="515">
        <v>6</v>
      </c>
      <c r="BQ20" s="516"/>
      <c r="BR20" s="516"/>
      <c r="BS20" s="516"/>
      <c r="BT20" s="516"/>
      <c r="BU20" s="516"/>
      <c r="BV20" s="516"/>
      <c r="BW20" s="516"/>
      <c r="BX20" s="516"/>
      <c r="BY20" s="516"/>
      <c r="BZ20" s="516"/>
      <c r="CA20" s="516"/>
      <c r="CB20" s="517"/>
    </row>
    <row r="21" spans="1:80" ht="12.75">
      <c r="A21" s="527">
        <v>1</v>
      </c>
      <c r="B21" s="528"/>
      <c r="C21" s="528"/>
      <c r="D21" s="529"/>
      <c r="E21" s="518" t="s">
        <v>304</v>
      </c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AG21" s="519"/>
      <c r="AH21" s="519"/>
      <c r="AI21" s="520"/>
      <c r="AJ21" s="521">
        <v>1</v>
      </c>
      <c r="AK21" s="522"/>
      <c r="AL21" s="522"/>
      <c r="AM21" s="522"/>
      <c r="AN21" s="522"/>
      <c r="AO21" s="522"/>
      <c r="AP21" s="522"/>
      <c r="AQ21" s="522"/>
      <c r="AR21" s="522"/>
      <c r="AS21" s="522"/>
      <c r="AT21" s="523"/>
      <c r="AU21" s="521">
        <v>12</v>
      </c>
      <c r="AV21" s="522"/>
      <c r="AW21" s="522"/>
      <c r="AX21" s="522"/>
      <c r="AY21" s="522"/>
      <c r="AZ21" s="522"/>
      <c r="BA21" s="522"/>
      <c r="BB21" s="522"/>
      <c r="BC21" s="522"/>
      <c r="BD21" s="523"/>
      <c r="BE21" s="521">
        <v>50</v>
      </c>
      <c r="BF21" s="522"/>
      <c r="BG21" s="522"/>
      <c r="BH21" s="522"/>
      <c r="BI21" s="522"/>
      <c r="BJ21" s="522"/>
      <c r="BK21" s="522"/>
      <c r="BL21" s="522"/>
      <c r="BM21" s="522"/>
      <c r="BN21" s="522"/>
      <c r="BO21" s="523"/>
      <c r="BP21" s="533"/>
      <c r="BQ21" s="534"/>
      <c r="BR21" s="534"/>
      <c r="BS21" s="534"/>
      <c r="BT21" s="534"/>
      <c r="BU21" s="534"/>
      <c r="BV21" s="534"/>
      <c r="BW21" s="534"/>
      <c r="BX21" s="534"/>
      <c r="BY21" s="534"/>
      <c r="BZ21" s="534"/>
      <c r="CA21" s="534"/>
      <c r="CB21" s="535"/>
    </row>
    <row r="22" spans="1:80" ht="12.75">
      <c r="A22" s="527"/>
      <c r="B22" s="528"/>
      <c r="C22" s="528"/>
      <c r="D22" s="529"/>
      <c r="E22" s="518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19"/>
      <c r="AG22" s="519"/>
      <c r="AH22" s="519"/>
      <c r="AI22" s="520"/>
      <c r="AJ22" s="521"/>
      <c r="AK22" s="522"/>
      <c r="AL22" s="522"/>
      <c r="AM22" s="522"/>
      <c r="AN22" s="522"/>
      <c r="AO22" s="522"/>
      <c r="AP22" s="522"/>
      <c r="AQ22" s="522"/>
      <c r="AR22" s="522"/>
      <c r="AS22" s="522"/>
      <c r="AT22" s="523"/>
      <c r="AU22" s="521"/>
      <c r="AV22" s="522"/>
      <c r="AW22" s="522"/>
      <c r="AX22" s="522"/>
      <c r="AY22" s="522"/>
      <c r="AZ22" s="522"/>
      <c r="BA22" s="522"/>
      <c r="BB22" s="522"/>
      <c r="BC22" s="522"/>
      <c r="BD22" s="523"/>
      <c r="BE22" s="521"/>
      <c r="BF22" s="522"/>
      <c r="BG22" s="522"/>
      <c r="BH22" s="522"/>
      <c r="BI22" s="522"/>
      <c r="BJ22" s="522"/>
      <c r="BK22" s="522"/>
      <c r="BL22" s="522"/>
      <c r="BM22" s="522"/>
      <c r="BN22" s="522"/>
      <c r="BO22" s="523"/>
      <c r="BP22" s="533"/>
      <c r="BQ22" s="534"/>
      <c r="BR22" s="534"/>
      <c r="BS22" s="534"/>
      <c r="BT22" s="534"/>
      <c r="BU22" s="534"/>
      <c r="BV22" s="534"/>
      <c r="BW22" s="534"/>
      <c r="BX22" s="534"/>
      <c r="BY22" s="534"/>
      <c r="BZ22" s="534"/>
      <c r="CA22" s="534"/>
      <c r="CB22" s="535"/>
    </row>
    <row r="23" spans="1:80" ht="12.75">
      <c r="A23" s="527"/>
      <c r="B23" s="528"/>
      <c r="C23" s="528"/>
      <c r="D23" s="529"/>
      <c r="E23" s="542" t="s">
        <v>192</v>
      </c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  <c r="AE23" s="543"/>
      <c r="AF23" s="543"/>
      <c r="AG23" s="543"/>
      <c r="AH23" s="543"/>
      <c r="AI23" s="544"/>
      <c r="AJ23" s="524" t="s">
        <v>105</v>
      </c>
      <c r="AK23" s="525"/>
      <c r="AL23" s="525"/>
      <c r="AM23" s="525"/>
      <c r="AN23" s="525"/>
      <c r="AO23" s="525"/>
      <c r="AP23" s="525"/>
      <c r="AQ23" s="525"/>
      <c r="AR23" s="525"/>
      <c r="AS23" s="525"/>
      <c r="AT23" s="526"/>
      <c r="AU23" s="524" t="s">
        <v>105</v>
      </c>
      <c r="AV23" s="525"/>
      <c r="AW23" s="525"/>
      <c r="AX23" s="525"/>
      <c r="AY23" s="525"/>
      <c r="AZ23" s="525"/>
      <c r="BA23" s="525"/>
      <c r="BB23" s="525"/>
      <c r="BC23" s="525"/>
      <c r="BD23" s="526"/>
      <c r="BE23" s="524" t="s">
        <v>105</v>
      </c>
      <c r="BF23" s="525"/>
      <c r="BG23" s="525"/>
      <c r="BH23" s="525"/>
      <c r="BI23" s="525"/>
      <c r="BJ23" s="525"/>
      <c r="BK23" s="525"/>
      <c r="BL23" s="525"/>
      <c r="BM23" s="525"/>
      <c r="BN23" s="525"/>
      <c r="BO23" s="526"/>
      <c r="BP23" s="539">
        <f>BP21+BP22</f>
        <v>0</v>
      </c>
      <c r="BQ23" s="540"/>
      <c r="BR23" s="540"/>
      <c r="BS23" s="540"/>
      <c r="BT23" s="540"/>
      <c r="BU23" s="540"/>
      <c r="BV23" s="540"/>
      <c r="BW23" s="540"/>
      <c r="BX23" s="540"/>
      <c r="BY23" s="540"/>
      <c r="BZ23" s="540"/>
      <c r="CA23" s="540"/>
      <c r="CB23" s="541"/>
    </row>
    <row r="24" s="18" customFormat="1" ht="15.75"/>
    <row r="25" spans="1:80" s="197" customFormat="1" ht="15.75">
      <c r="A25" s="488" t="s">
        <v>215</v>
      </c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488"/>
      <c r="AC25" s="488"/>
      <c r="AD25" s="488"/>
      <c r="AE25" s="488"/>
      <c r="AF25" s="488"/>
      <c r="AG25" s="488"/>
      <c r="AH25" s="488"/>
      <c r="AI25" s="488"/>
      <c r="AJ25" s="488"/>
      <c r="AK25" s="488"/>
      <c r="AL25" s="488"/>
      <c r="AM25" s="488"/>
      <c r="AN25" s="488"/>
      <c r="AO25" s="488"/>
      <c r="AP25" s="488"/>
      <c r="AQ25" s="488"/>
      <c r="AR25" s="488"/>
      <c r="AS25" s="488"/>
      <c r="AT25" s="488"/>
      <c r="AU25" s="488"/>
      <c r="AV25" s="488"/>
      <c r="AW25" s="488"/>
      <c r="AX25" s="488"/>
      <c r="AY25" s="488"/>
      <c r="AZ25" s="488"/>
      <c r="BA25" s="488"/>
      <c r="BB25" s="488"/>
      <c r="BC25" s="488"/>
      <c r="BD25" s="488"/>
      <c r="BE25" s="488"/>
      <c r="BF25" s="488"/>
      <c r="BG25" s="488"/>
      <c r="BH25" s="488"/>
      <c r="BI25" s="488"/>
      <c r="BJ25" s="488"/>
      <c r="BK25" s="488"/>
      <c r="BL25" s="488"/>
      <c r="BM25" s="488"/>
      <c r="BN25" s="488"/>
      <c r="BO25" s="488"/>
      <c r="BP25" s="488"/>
      <c r="BQ25" s="488"/>
      <c r="BR25" s="488"/>
      <c r="BS25" s="488"/>
      <c r="BT25" s="488"/>
      <c r="BU25" s="488"/>
      <c r="BV25" s="488"/>
      <c r="BW25" s="488"/>
      <c r="BX25" s="488"/>
      <c r="BY25" s="488"/>
      <c r="BZ25" s="488"/>
      <c r="CA25" s="488"/>
      <c r="CB25" s="488"/>
    </row>
    <row r="26" spans="1:80" ht="15.75">
      <c r="A26" s="488" t="s">
        <v>216</v>
      </c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  <c r="AG26" s="488"/>
      <c r="AH26" s="488"/>
      <c r="AI26" s="488"/>
      <c r="AJ26" s="488"/>
      <c r="AK26" s="488"/>
      <c r="AL26" s="488"/>
      <c r="AM26" s="488"/>
      <c r="AN26" s="488"/>
      <c r="AO26" s="488"/>
      <c r="AP26" s="488"/>
      <c r="AQ26" s="488"/>
      <c r="AR26" s="488"/>
      <c r="AS26" s="488"/>
      <c r="AT26" s="488"/>
      <c r="AU26" s="488"/>
      <c r="AV26" s="488"/>
      <c r="AW26" s="488"/>
      <c r="AX26" s="488"/>
      <c r="AY26" s="488"/>
      <c r="AZ26" s="488"/>
      <c r="BA26" s="488"/>
      <c r="BB26" s="488"/>
      <c r="BC26" s="488"/>
      <c r="BD26" s="488"/>
      <c r="BE26" s="488"/>
      <c r="BF26" s="488"/>
      <c r="BG26" s="488"/>
      <c r="BH26" s="488"/>
      <c r="BI26" s="488"/>
      <c r="BJ26" s="488"/>
      <c r="BK26" s="488"/>
      <c r="BL26" s="488"/>
      <c r="BM26" s="488"/>
      <c r="BN26" s="488"/>
      <c r="BO26" s="488"/>
      <c r="BP26" s="488"/>
      <c r="BQ26" s="488"/>
      <c r="BR26" s="488"/>
      <c r="BS26" s="488"/>
      <c r="BT26" s="488"/>
      <c r="BU26" s="488"/>
      <c r="BV26" s="488"/>
      <c r="BW26" s="488"/>
      <c r="BX26" s="488"/>
      <c r="BY26" s="488"/>
      <c r="BZ26" s="488"/>
      <c r="CA26" s="488"/>
      <c r="CB26" s="488"/>
    </row>
    <row r="27" spans="1:80" ht="15.75">
      <c r="A27" s="488" t="s">
        <v>217</v>
      </c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88"/>
      <c r="AD27" s="488"/>
      <c r="AE27" s="488"/>
      <c r="AF27" s="488"/>
      <c r="AG27" s="488"/>
      <c r="AH27" s="488"/>
      <c r="AI27" s="488"/>
      <c r="AJ27" s="488"/>
      <c r="AK27" s="488"/>
      <c r="AL27" s="488"/>
      <c r="AM27" s="488"/>
      <c r="AN27" s="488"/>
      <c r="AO27" s="488"/>
      <c r="AP27" s="488"/>
      <c r="AQ27" s="488"/>
      <c r="AR27" s="488"/>
      <c r="AS27" s="488"/>
      <c r="AT27" s="488"/>
      <c r="AU27" s="488"/>
      <c r="AV27" s="488"/>
      <c r="AW27" s="488"/>
      <c r="AX27" s="488"/>
      <c r="AY27" s="488"/>
      <c r="AZ27" s="488"/>
      <c r="BA27" s="488"/>
      <c r="BB27" s="488"/>
      <c r="BC27" s="488"/>
      <c r="BD27" s="488"/>
      <c r="BE27" s="488"/>
      <c r="BF27" s="488"/>
      <c r="BG27" s="488"/>
      <c r="BH27" s="488"/>
      <c r="BI27" s="488"/>
      <c r="BJ27" s="488"/>
      <c r="BK27" s="488"/>
      <c r="BL27" s="488"/>
      <c r="BM27" s="488"/>
      <c r="BN27" s="488"/>
      <c r="BO27" s="488"/>
      <c r="BP27" s="488"/>
      <c r="BQ27" s="488"/>
      <c r="BR27" s="488"/>
      <c r="BS27" s="488"/>
      <c r="BT27" s="488"/>
      <c r="BU27" s="488"/>
      <c r="BV27" s="488"/>
      <c r="BW27" s="488"/>
      <c r="BX27" s="488"/>
      <c r="BY27" s="488"/>
      <c r="BZ27" s="488"/>
      <c r="CA27" s="488"/>
      <c r="CB27" s="488"/>
    </row>
    <row r="28" s="200" customFormat="1" ht="8.25"/>
    <row r="29" spans="1:80" ht="12.75">
      <c r="A29" s="482" t="s">
        <v>17</v>
      </c>
      <c r="B29" s="483"/>
      <c r="C29" s="483"/>
      <c r="D29" s="484"/>
      <c r="E29" s="482" t="s">
        <v>218</v>
      </c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  <c r="AJ29" s="483"/>
      <c r="AK29" s="483"/>
      <c r="AL29" s="483"/>
      <c r="AM29" s="483"/>
      <c r="AN29" s="483"/>
      <c r="AO29" s="483"/>
      <c r="AP29" s="483"/>
      <c r="AQ29" s="483"/>
      <c r="AR29" s="483"/>
      <c r="AS29" s="483"/>
      <c r="AT29" s="483"/>
      <c r="AU29" s="483"/>
      <c r="AV29" s="483"/>
      <c r="AW29" s="483"/>
      <c r="AX29" s="483"/>
      <c r="AY29" s="483"/>
      <c r="AZ29" s="483"/>
      <c r="BA29" s="483"/>
      <c r="BB29" s="483"/>
      <c r="BC29" s="483"/>
      <c r="BD29" s="484"/>
      <c r="BE29" s="545" t="s">
        <v>219</v>
      </c>
      <c r="BF29" s="546"/>
      <c r="BG29" s="546"/>
      <c r="BH29" s="546"/>
      <c r="BI29" s="546"/>
      <c r="BJ29" s="546"/>
      <c r="BK29" s="546"/>
      <c r="BL29" s="546"/>
      <c r="BM29" s="546"/>
      <c r="BN29" s="546"/>
      <c r="BO29" s="546"/>
      <c r="BP29" s="547"/>
      <c r="BQ29" s="482" t="s">
        <v>220</v>
      </c>
      <c r="BR29" s="483"/>
      <c r="BS29" s="483"/>
      <c r="BT29" s="483"/>
      <c r="BU29" s="483"/>
      <c r="BV29" s="483"/>
      <c r="BW29" s="483"/>
      <c r="BX29" s="483"/>
      <c r="BY29" s="483"/>
      <c r="BZ29" s="483"/>
      <c r="CA29" s="483"/>
      <c r="CB29" s="484"/>
    </row>
    <row r="30" spans="1:80" ht="12.75">
      <c r="A30" s="485" t="s">
        <v>18</v>
      </c>
      <c r="B30" s="486"/>
      <c r="C30" s="486"/>
      <c r="D30" s="487"/>
      <c r="E30" s="485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6"/>
      <c r="U30" s="486"/>
      <c r="V30" s="486"/>
      <c r="W30" s="486"/>
      <c r="X30" s="486"/>
      <c r="Y30" s="486"/>
      <c r="Z30" s="486"/>
      <c r="AA30" s="486"/>
      <c r="AB30" s="486"/>
      <c r="AC30" s="486"/>
      <c r="AD30" s="486"/>
      <c r="AE30" s="486"/>
      <c r="AF30" s="486"/>
      <c r="AG30" s="486"/>
      <c r="AH30" s="486"/>
      <c r="AI30" s="486"/>
      <c r="AJ30" s="486"/>
      <c r="AK30" s="486"/>
      <c r="AL30" s="486"/>
      <c r="AM30" s="486"/>
      <c r="AN30" s="486"/>
      <c r="AO30" s="486"/>
      <c r="AP30" s="486"/>
      <c r="AQ30" s="486"/>
      <c r="AR30" s="486"/>
      <c r="AS30" s="486"/>
      <c r="AT30" s="486"/>
      <c r="AU30" s="486"/>
      <c r="AV30" s="486"/>
      <c r="AW30" s="486"/>
      <c r="AX30" s="486"/>
      <c r="AY30" s="486"/>
      <c r="AZ30" s="486"/>
      <c r="BA30" s="486"/>
      <c r="BB30" s="486"/>
      <c r="BC30" s="486"/>
      <c r="BD30" s="487"/>
      <c r="BE30" s="536" t="s">
        <v>221</v>
      </c>
      <c r="BF30" s="537"/>
      <c r="BG30" s="537"/>
      <c r="BH30" s="537"/>
      <c r="BI30" s="537"/>
      <c r="BJ30" s="537"/>
      <c r="BK30" s="537"/>
      <c r="BL30" s="537"/>
      <c r="BM30" s="537"/>
      <c r="BN30" s="537"/>
      <c r="BO30" s="537"/>
      <c r="BP30" s="538"/>
      <c r="BQ30" s="485" t="s">
        <v>204</v>
      </c>
      <c r="BR30" s="486"/>
      <c r="BS30" s="486"/>
      <c r="BT30" s="486"/>
      <c r="BU30" s="486"/>
      <c r="BV30" s="486"/>
      <c r="BW30" s="486"/>
      <c r="BX30" s="486"/>
      <c r="BY30" s="486"/>
      <c r="BZ30" s="486"/>
      <c r="CA30" s="486"/>
      <c r="CB30" s="487"/>
    </row>
    <row r="31" spans="1:80" ht="12.75">
      <c r="A31" s="485"/>
      <c r="B31" s="486"/>
      <c r="C31" s="486"/>
      <c r="D31" s="487"/>
      <c r="E31" s="485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6"/>
      <c r="AK31" s="486"/>
      <c r="AL31" s="486"/>
      <c r="AM31" s="486"/>
      <c r="AN31" s="486"/>
      <c r="AO31" s="486"/>
      <c r="AP31" s="486"/>
      <c r="AQ31" s="486"/>
      <c r="AR31" s="486"/>
      <c r="AS31" s="486"/>
      <c r="AT31" s="486"/>
      <c r="AU31" s="486"/>
      <c r="AV31" s="486"/>
      <c r="AW31" s="486"/>
      <c r="AX31" s="486"/>
      <c r="AY31" s="486"/>
      <c r="AZ31" s="486"/>
      <c r="BA31" s="486"/>
      <c r="BB31" s="486"/>
      <c r="BC31" s="486"/>
      <c r="BD31" s="487"/>
      <c r="BE31" s="536" t="s">
        <v>222</v>
      </c>
      <c r="BF31" s="537"/>
      <c r="BG31" s="537"/>
      <c r="BH31" s="537"/>
      <c r="BI31" s="537"/>
      <c r="BJ31" s="537"/>
      <c r="BK31" s="537"/>
      <c r="BL31" s="537"/>
      <c r="BM31" s="537"/>
      <c r="BN31" s="537"/>
      <c r="BO31" s="537"/>
      <c r="BP31" s="538"/>
      <c r="BQ31" s="485"/>
      <c r="BR31" s="486"/>
      <c r="BS31" s="486"/>
      <c r="BT31" s="486"/>
      <c r="BU31" s="486"/>
      <c r="BV31" s="486"/>
      <c r="BW31" s="486"/>
      <c r="BX31" s="486"/>
      <c r="BY31" s="486"/>
      <c r="BZ31" s="486"/>
      <c r="CA31" s="486"/>
      <c r="CB31" s="487"/>
    </row>
    <row r="32" spans="1:80" ht="12.75">
      <c r="A32" s="515"/>
      <c r="B32" s="516"/>
      <c r="C32" s="516"/>
      <c r="D32" s="517"/>
      <c r="E32" s="515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516"/>
      <c r="AI32" s="516"/>
      <c r="AJ32" s="516"/>
      <c r="AK32" s="516"/>
      <c r="AL32" s="516"/>
      <c r="AM32" s="516"/>
      <c r="AN32" s="516"/>
      <c r="AO32" s="516"/>
      <c r="AP32" s="516"/>
      <c r="AQ32" s="516"/>
      <c r="AR32" s="516"/>
      <c r="AS32" s="516"/>
      <c r="AT32" s="516"/>
      <c r="AU32" s="516"/>
      <c r="AV32" s="516"/>
      <c r="AW32" s="516"/>
      <c r="AX32" s="516"/>
      <c r="AY32" s="516"/>
      <c r="AZ32" s="516"/>
      <c r="BA32" s="516"/>
      <c r="BB32" s="516"/>
      <c r="BC32" s="516"/>
      <c r="BD32" s="517"/>
      <c r="BE32" s="527" t="s">
        <v>223</v>
      </c>
      <c r="BF32" s="528"/>
      <c r="BG32" s="528"/>
      <c r="BH32" s="528"/>
      <c r="BI32" s="528"/>
      <c r="BJ32" s="528"/>
      <c r="BK32" s="528"/>
      <c r="BL32" s="528"/>
      <c r="BM32" s="528"/>
      <c r="BN32" s="528"/>
      <c r="BO32" s="528"/>
      <c r="BP32" s="529"/>
      <c r="BQ32" s="515"/>
      <c r="BR32" s="516"/>
      <c r="BS32" s="516"/>
      <c r="BT32" s="516"/>
      <c r="BU32" s="516"/>
      <c r="BV32" s="516"/>
      <c r="BW32" s="516"/>
      <c r="BX32" s="516"/>
      <c r="BY32" s="516"/>
      <c r="BZ32" s="516"/>
      <c r="CA32" s="516"/>
      <c r="CB32" s="517"/>
    </row>
    <row r="33" spans="1:80" ht="12.75">
      <c r="A33" s="491">
        <v>1</v>
      </c>
      <c r="B33" s="492"/>
      <c r="C33" s="492"/>
      <c r="D33" s="493"/>
      <c r="E33" s="491">
        <v>2</v>
      </c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493"/>
      <c r="BE33" s="548">
        <v>3</v>
      </c>
      <c r="BF33" s="549"/>
      <c r="BG33" s="549"/>
      <c r="BH33" s="549"/>
      <c r="BI33" s="549"/>
      <c r="BJ33" s="549"/>
      <c r="BK33" s="549"/>
      <c r="BL33" s="549"/>
      <c r="BM33" s="549"/>
      <c r="BN33" s="549"/>
      <c r="BO33" s="549"/>
      <c r="BP33" s="550"/>
      <c r="BQ33" s="491">
        <v>4</v>
      </c>
      <c r="BR33" s="492"/>
      <c r="BS33" s="492"/>
      <c r="BT33" s="492"/>
      <c r="BU33" s="492"/>
      <c r="BV33" s="492"/>
      <c r="BW33" s="492"/>
      <c r="BX33" s="492"/>
      <c r="BY33" s="492"/>
      <c r="BZ33" s="492"/>
      <c r="CA33" s="492"/>
      <c r="CB33" s="493"/>
    </row>
    <row r="34" spans="1:80" ht="12.75">
      <c r="A34" s="588" t="str">
        <f>'210'!AH13</f>
        <v>краевой бюджет 50.03.01</v>
      </c>
      <c r="B34" s="589"/>
      <c r="C34" s="589"/>
      <c r="D34" s="589"/>
      <c r="E34" s="589"/>
      <c r="F34" s="589"/>
      <c r="G34" s="589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589"/>
      <c r="S34" s="589"/>
      <c r="T34" s="589"/>
      <c r="U34" s="589"/>
      <c r="V34" s="589"/>
      <c r="W34" s="589"/>
      <c r="X34" s="589"/>
      <c r="Y34" s="589"/>
      <c r="Z34" s="589"/>
      <c r="AA34" s="589"/>
      <c r="AB34" s="589"/>
      <c r="AC34" s="589"/>
      <c r="AD34" s="589"/>
      <c r="AE34" s="589"/>
      <c r="AF34" s="589"/>
      <c r="AG34" s="589"/>
      <c r="AH34" s="589"/>
      <c r="AI34" s="589"/>
      <c r="AJ34" s="589"/>
      <c r="AK34" s="589"/>
      <c r="AL34" s="589"/>
      <c r="AM34" s="589"/>
      <c r="AN34" s="589"/>
      <c r="AO34" s="589"/>
      <c r="AP34" s="589"/>
      <c r="AQ34" s="589"/>
      <c r="AR34" s="589"/>
      <c r="AS34" s="589"/>
      <c r="AT34" s="589"/>
      <c r="AU34" s="589"/>
      <c r="AV34" s="589"/>
      <c r="AW34" s="589"/>
      <c r="AX34" s="589"/>
      <c r="AY34" s="589"/>
      <c r="AZ34" s="589"/>
      <c r="BA34" s="589"/>
      <c r="BB34" s="589"/>
      <c r="BC34" s="589"/>
      <c r="BD34" s="589"/>
      <c r="BE34" s="589"/>
      <c r="BF34" s="589"/>
      <c r="BG34" s="589"/>
      <c r="BH34" s="589"/>
      <c r="BI34" s="589"/>
      <c r="BJ34" s="589"/>
      <c r="BK34" s="589"/>
      <c r="BL34" s="589"/>
      <c r="BM34" s="589"/>
      <c r="BN34" s="589"/>
      <c r="BO34" s="589"/>
      <c r="BP34" s="589"/>
      <c r="BQ34" s="589"/>
      <c r="BR34" s="589"/>
      <c r="BS34" s="589"/>
      <c r="BT34" s="589"/>
      <c r="BU34" s="589"/>
      <c r="BV34" s="589"/>
      <c r="BW34" s="589"/>
      <c r="BX34" s="589"/>
      <c r="BY34" s="589"/>
      <c r="BZ34" s="589"/>
      <c r="CA34" s="589"/>
      <c r="CB34" s="590"/>
    </row>
    <row r="35" spans="1:80" ht="12.75">
      <c r="A35" s="548">
        <v>1</v>
      </c>
      <c r="B35" s="549"/>
      <c r="C35" s="549"/>
      <c r="D35" s="550"/>
      <c r="E35" s="551" t="s">
        <v>224</v>
      </c>
      <c r="F35" s="552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552"/>
      <c r="AT35" s="552"/>
      <c r="AU35" s="552"/>
      <c r="AV35" s="552"/>
      <c r="AW35" s="552"/>
      <c r="AX35" s="552"/>
      <c r="AY35" s="552"/>
      <c r="AZ35" s="552"/>
      <c r="BA35" s="552"/>
      <c r="BB35" s="552"/>
      <c r="BC35" s="552"/>
      <c r="BD35" s="553"/>
      <c r="BE35" s="548" t="s">
        <v>105</v>
      </c>
      <c r="BF35" s="549"/>
      <c r="BG35" s="549"/>
      <c r="BH35" s="549"/>
      <c r="BI35" s="549"/>
      <c r="BJ35" s="549"/>
      <c r="BK35" s="549"/>
      <c r="BL35" s="549"/>
      <c r="BM35" s="549"/>
      <c r="BN35" s="549"/>
      <c r="BO35" s="549"/>
      <c r="BP35" s="550"/>
      <c r="BQ35" s="533">
        <f>SUM(BQ36:CB37)</f>
        <v>811043.42</v>
      </c>
      <c r="BR35" s="534"/>
      <c r="BS35" s="534"/>
      <c r="BT35" s="534"/>
      <c r="BU35" s="534"/>
      <c r="BV35" s="534"/>
      <c r="BW35" s="534"/>
      <c r="BX35" s="534"/>
      <c r="BY35" s="534"/>
      <c r="BZ35" s="534"/>
      <c r="CA35" s="534"/>
      <c r="CB35" s="535"/>
    </row>
    <row r="36" spans="1:80" ht="12.75">
      <c r="A36" s="482" t="s">
        <v>36</v>
      </c>
      <c r="B36" s="483"/>
      <c r="C36" s="483"/>
      <c r="D36" s="484"/>
      <c r="E36" s="566" t="s">
        <v>9</v>
      </c>
      <c r="F36" s="567"/>
      <c r="G36" s="567"/>
      <c r="H36" s="567"/>
      <c r="I36" s="567"/>
      <c r="J36" s="567"/>
      <c r="K36" s="567"/>
      <c r="L36" s="567"/>
      <c r="M36" s="567"/>
      <c r="N36" s="567"/>
      <c r="O36" s="567"/>
      <c r="P36" s="567"/>
      <c r="Q36" s="567"/>
      <c r="R36" s="567"/>
      <c r="S36" s="567"/>
      <c r="T36" s="567"/>
      <c r="U36" s="567"/>
      <c r="V36" s="567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7"/>
      <c r="AK36" s="567"/>
      <c r="AL36" s="567"/>
      <c r="AM36" s="567"/>
      <c r="AN36" s="567"/>
      <c r="AO36" s="567"/>
      <c r="AP36" s="567"/>
      <c r="AQ36" s="567"/>
      <c r="AR36" s="567"/>
      <c r="AS36" s="567"/>
      <c r="AT36" s="567"/>
      <c r="AU36" s="567"/>
      <c r="AV36" s="567"/>
      <c r="AW36" s="567"/>
      <c r="AX36" s="567"/>
      <c r="AY36" s="567"/>
      <c r="AZ36" s="567"/>
      <c r="BA36" s="567"/>
      <c r="BB36" s="567"/>
      <c r="BC36" s="567"/>
      <c r="BD36" s="568"/>
      <c r="BE36" s="572"/>
      <c r="BF36" s="573"/>
      <c r="BG36" s="573"/>
      <c r="BH36" s="573"/>
      <c r="BI36" s="573"/>
      <c r="BJ36" s="573"/>
      <c r="BK36" s="573"/>
      <c r="BL36" s="573"/>
      <c r="BM36" s="573"/>
      <c r="BN36" s="573"/>
      <c r="BO36" s="573"/>
      <c r="BP36" s="574"/>
      <c r="BQ36" s="554">
        <f>'210'!DF26*22%</f>
        <v>811043.42</v>
      </c>
      <c r="BR36" s="555"/>
      <c r="BS36" s="555"/>
      <c r="BT36" s="555"/>
      <c r="BU36" s="555"/>
      <c r="BV36" s="555"/>
      <c r="BW36" s="555"/>
      <c r="BX36" s="555"/>
      <c r="BY36" s="555"/>
      <c r="BZ36" s="555"/>
      <c r="CA36" s="555"/>
      <c r="CB36" s="556"/>
    </row>
    <row r="37" spans="1:80" ht="14.25" customHeight="1">
      <c r="A37" s="515"/>
      <c r="B37" s="516"/>
      <c r="C37" s="516"/>
      <c r="D37" s="517"/>
      <c r="E37" s="560" t="s">
        <v>300</v>
      </c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561"/>
      <c r="W37" s="561"/>
      <c r="X37" s="561"/>
      <c r="Y37" s="561"/>
      <c r="Z37" s="561"/>
      <c r="AA37" s="561"/>
      <c r="AB37" s="561"/>
      <c r="AC37" s="561"/>
      <c r="AD37" s="561"/>
      <c r="AE37" s="561"/>
      <c r="AF37" s="561"/>
      <c r="AG37" s="561"/>
      <c r="AH37" s="561"/>
      <c r="AI37" s="561"/>
      <c r="AJ37" s="561"/>
      <c r="AK37" s="561"/>
      <c r="AL37" s="561"/>
      <c r="AM37" s="561"/>
      <c r="AN37" s="561"/>
      <c r="AO37" s="561"/>
      <c r="AP37" s="561"/>
      <c r="AQ37" s="561"/>
      <c r="AR37" s="561"/>
      <c r="AS37" s="561"/>
      <c r="AT37" s="561"/>
      <c r="AU37" s="561"/>
      <c r="AV37" s="561"/>
      <c r="AW37" s="561"/>
      <c r="AX37" s="561"/>
      <c r="AY37" s="561"/>
      <c r="AZ37" s="561"/>
      <c r="BA37" s="561"/>
      <c r="BB37" s="561"/>
      <c r="BC37" s="561"/>
      <c r="BD37" s="562"/>
      <c r="BE37" s="521"/>
      <c r="BF37" s="522"/>
      <c r="BG37" s="522"/>
      <c r="BH37" s="522"/>
      <c r="BI37" s="522"/>
      <c r="BJ37" s="522"/>
      <c r="BK37" s="522"/>
      <c r="BL37" s="522"/>
      <c r="BM37" s="522"/>
      <c r="BN37" s="522"/>
      <c r="BO37" s="522"/>
      <c r="BP37" s="523"/>
      <c r="BQ37" s="557"/>
      <c r="BR37" s="558"/>
      <c r="BS37" s="558"/>
      <c r="BT37" s="558"/>
      <c r="BU37" s="558"/>
      <c r="BV37" s="558"/>
      <c r="BW37" s="558"/>
      <c r="BX37" s="558"/>
      <c r="BY37" s="558"/>
      <c r="BZ37" s="558"/>
      <c r="CA37" s="558"/>
      <c r="CB37" s="559"/>
    </row>
    <row r="38" spans="1:80" ht="12.75">
      <c r="A38" s="482">
        <v>2</v>
      </c>
      <c r="B38" s="483"/>
      <c r="C38" s="483"/>
      <c r="D38" s="484"/>
      <c r="E38" s="569" t="s">
        <v>225</v>
      </c>
      <c r="F38" s="570"/>
      <c r="G38" s="570"/>
      <c r="H38" s="570"/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  <c r="T38" s="570"/>
      <c r="U38" s="570"/>
      <c r="V38" s="570"/>
      <c r="W38" s="570"/>
      <c r="X38" s="570"/>
      <c r="Y38" s="570"/>
      <c r="Z38" s="570"/>
      <c r="AA38" s="570"/>
      <c r="AB38" s="570"/>
      <c r="AC38" s="570"/>
      <c r="AD38" s="570"/>
      <c r="AE38" s="570"/>
      <c r="AF38" s="570"/>
      <c r="AG38" s="570"/>
      <c r="AH38" s="570"/>
      <c r="AI38" s="570"/>
      <c r="AJ38" s="570"/>
      <c r="AK38" s="570"/>
      <c r="AL38" s="570"/>
      <c r="AM38" s="570"/>
      <c r="AN38" s="570"/>
      <c r="AO38" s="570"/>
      <c r="AP38" s="570"/>
      <c r="AQ38" s="570"/>
      <c r="AR38" s="570"/>
      <c r="AS38" s="570"/>
      <c r="AT38" s="570"/>
      <c r="AU38" s="570"/>
      <c r="AV38" s="570"/>
      <c r="AW38" s="570"/>
      <c r="AX38" s="570"/>
      <c r="AY38" s="570"/>
      <c r="AZ38" s="570"/>
      <c r="BA38" s="570"/>
      <c r="BB38" s="570"/>
      <c r="BC38" s="570"/>
      <c r="BD38" s="571"/>
      <c r="BE38" s="545" t="s">
        <v>105</v>
      </c>
      <c r="BF38" s="546"/>
      <c r="BG38" s="546"/>
      <c r="BH38" s="546"/>
      <c r="BI38" s="546"/>
      <c r="BJ38" s="546"/>
      <c r="BK38" s="546"/>
      <c r="BL38" s="546"/>
      <c r="BM38" s="546"/>
      <c r="BN38" s="546"/>
      <c r="BO38" s="546"/>
      <c r="BP38" s="547"/>
      <c r="BQ38" s="554">
        <f>SUM(BQ40:CB44)</f>
        <v>114283.39099999999</v>
      </c>
      <c r="BR38" s="555"/>
      <c r="BS38" s="555"/>
      <c r="BT38" s="555"/>
      <c r="BU38" s="555"/>
      <c r="BV38" s="555"/>
      <c r="BW38" s="555"/>
      <c r="BX38" s="555"/>
      <c r="BY38" s="555"/>
      <c r="BZ38" s="555"/>
      <c r="CA38" s="555"/>
      <c r="CB38" s="556"/>
    </row>
    <row r="39" spans="1:80" ht="12.75">
      <c r="A39" s="515"/>
      <c r="B39" s="516"/>
      <c r="C39" s="516"/>
      <c r="D39" s="517"/>
      <c r="E39" s="518" t="s">
        <v>226</v>
      </c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  <c r="AK39" s="519"/>
      <c r="AL39" s="519"/>
      <c r="AM39" s="519"/>
      <c r="AN39" s="519"/>
      <c r="AO39" s="519"/>
      <c r="AP39" s="519"/>
      <c r="AQ39" s="519"/>
      <c r="AR39" s="519"/>
      <c r="AS39" s="519"/>
      <c r="AT39" s="519"/>
      <c r="AU39" s="519"/>
      <c r="AV39" s="519"/>
      <c r="AW39" s="519"/>
      <c r="AX39" s="519"/>
      <c r="AY39" s="519"/>
      <c r="AZ39" s="519"/>
      <c r="BA39" s="519"/>
      <c r="BB39" s="519"/>
      <c r="BC39" s="519"/>
      <c r="BD39" s="520"/>
      <c r="BE39" s="527"/>
      <c r="BF39" s="528"/>
      <c r="BG39" s="528"/>
      <c r="BH39" s="528"/>
      <c r="BI39" s="528"/>
      <c r="BJ39" s="528"/>
      <c r="BK39" s="528"/>
      <c r="BL39" s="528"/>
      <c r="BM39" s="528"/>
      <c r="BN39" s="528"/>
      <c r="BO39" s="528"/>
      <c r="BP39" s="529"/>
      <c r="BQ39" s="557"/>
      <c r="BR39" s="558"/>
      <c r="BS39" s="558"/>
      <c r="BT39" s="558"/>
      <c r="BU39" s="558"/>
      <c r="BV39" s="558"/>
      <c r="BW39" s="558"/>
      <c r="BX39" s="558"/>
      <c r="BY39" s="558"/>
      <c r="BZ39" s="558"/>
      <c r="CA39" s="558"/>
      <c r="CB39" s="559"/>
    </row>
    <row r="40" spans="1:80" ht="12.75">
      <c r="A40" s="482" t="s">
        <v>38</v>
      </c>
      <c r="B40" s="483"/>
      <c r="C40" s="483"/>
      <c r="D40" s="484"/>
      <c r="E40" s="566" t="s">
        <v>9</v>
      </c>
      <c r="F40" s="567"/>
      <c r="G40" s="567"/>
      <c r="H40" s="567"/>
      <c r="I40" s="567"/>
      <c r="J40" s="567"/>
      <c r="K40" s="567"/>
      <c r="L40" s="567"/>
      <c r="M40" s="567"/>
      <c r="N40" s="567"/>
      <c r="O40" s="567"/>
      <c r="P40" s="567"/>
      <c r="Q40" s="567"/>
      <c r="R40" s="567"/>
      <c r="S40" s="567"/>
      <c r="T40" s="567"/>
      <c r="U40" s="567"/>
      <c r="V40" s="567"/>
      <c r="W40" s="567"/>
      <c r="X40" s="567"/>
      <c r="Y40" s="567"/>
      <c r="Z40" s="567"/>
      <c r="AA40" s="567"/>
      <c r="AB40" s="567"/>
      <c r="AC40" s="567"/>
      <c r="AD40" s="567"/>
      <c r="AE40" s="567"/>
      <c r="AF40" s="567"/>
      <c r="AG40" s="567"/>
      <c r="AH40" s="567"/>
      <c r="AI40" s="567"/>
      <c r="AJ40" s="567"/>
      <c r="AK40" s="567"/>
      <c r="AL40" s="567"/>
      <c r="AM40" s="567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  <c r="BC40" s="567"/>
      <c r="BD40" s="568"/>
      <c r="BE40" s="572"/>
      <c r="BF40" s="573"/>
      <c r="BG40" s="573"/>
      <c r="BH40" s="573"/>
      <c r="BI40" s="573"/>
      <c r="BJ40" s="573"/>
      <c r="BK40" s="573"/>
      <c r="BL40" s="573"/>
      <c r="BM40" s="573"/>
      <c r="BN40" s="573"/>
      <c r="BO40" s="573"/>
      <c r="BP40" s="574"/>
      <c r="BQ40" s="554">
        <f>'210'!DF26*2.9%</f>
        <v>106910.26899999999</v>
      </c>
      <c r="BR40" s="555"/>
      <c r="BS40" s="555"/>
      <c r="BT40" s="555"/>
      <c r="BU40" s="555"/>
      <c r="BV40" s="555"/>
      <c r="BW40" s="555"/>
      <c r="BX40" s="555"/>
      <c r="BY40" s="555"/>
      <c r="BZ40" s="555"/>
      <c r="CA40" s="555"/>
      <c r="CB40" s="556"/>
    </row>
    <row r="41" spans="1:80" ht="12.75">
      <c r="A41" s="485"/>
      <c r="B41" s="486"/>
      <c r="C41" s="486"/>
      <c r="D41" s="487"/>
      <c r="E41" s="578" t="s">
        <v>227</v>
      </c>
      <c r="F41" s="579"/>
      <c r="G41" s="579"/>
      <c r="H41" s="579"/>
      <c r="I41" s="579"/>
      <c r="J41" s="579"/>
      <c r="K41" s="579"/>
      <c r="L41" s="579"/>
      <c r="M41" s="579"/>
      <c r="N41" s="579"/>
      <c r="O41" s="579"/>
      <c r="P41" s="579"/>
      <c r="Q41" s="579"/>
      <c r="R41" s="579"/>
      <c r="S41" s="579"/>
      <c r="T41" s="579"/>
      <c r="U41" s="579"/>
      <c r="V41" s="579"/>
      <c r="W41" s="579"/>
      <c r="X41" s="579"/>
      <c r="Y41" s="579"/>
      <c r="Z41" s="579"/>
      <c r="AA41" s="579"/>
      <c r="AB41" s="579"/>
      <c r="AC41" s="579"/>
      <c r="AD41" s="579"/>
      <c r="AE41" s="579"/>
      <c r="AF41" s="579"/>
      <c r="AG41" s="579"/>
      <c r="AH41" s="579"/>
      <c r="AI41" s="579"/>
      <c r="AJ41" s="579"/>
      <c r="AK41" s="579"/>
      <c r="AL41" s="579"/>
      <c r="AM41" s="579"/>
      <c r="AN41" s="579"/>
      <c r="AO41" s="579"/>
      <c r="AP41" s="579"/>
      <c r="AQ41" s="579"/>
      <c r="AR41" s="579"/>
      <c r="AS41" s="579"/>
      <c r="AT41" s="579"/>
      <c r="AU41" s="579"/>
      <c r="AV41" s="579"/>
      <c r="AW41" s="579"/>
      <c r="AX41" s="579"/>
      <c r="AY41" s="579"/>
      <c r="AZ41" s="579"/>
      <c r="BA41" s="579"/>
      <c r="BB41" s="579"/>
      <c r="BC41" s="579"/>
      <c r="BD41" s="580"/>
      <c r="BE41" s="581"/>
      <c r="BF41" s="582"/>
      <c r="BG41" s="582"/>
      <c r="BH41" s="582"/>
      <c r="BI41" s="582"/>
      <c r="BJ41" s="582"/>
      <c r="BK41" s="582"/>
      <c r="BL41" s="582"/>
      <c r="BM41" s="582"/>
      <c r="BN41" s="582"/>
      <c r="BO41" s="582"/>
      <c r="BP41" s="583"/>
      <c r="BQ41" s="575"/>
      <c r="BR41" s="576"/>
      <c r="BS41" s="576"/>
      <c r="BT41" s="576"/>
      <c r="BU41" s="576"/>
      <c r="BV41" s="576"/>
      <c r="BW41" s="576"/>
      <c r="BX41" s="576"/>
      <c r="BY41" s="576"/>
      <c r="BZ41" s="576"/>
      <c r="CA41" s="576"/>
      <c r="CB41" s="577"/>
    </row>
    <row r="42" spans="1:80" ht="12.75">
      <c r="A42" s="515"/>
      <c r="B42" s="516"/>
      <c r="C42" s="516"/>
      <c r="D42" s="517"/>
      <c r="E42" s="560" t="s">
        <v>299</v>
      </c>
      <c r="F42" s="561"/>
      <c r="G42" s="561"/>
      <c r="H42" s="561"/>
      <c r="I42" s="561"/>
      <c r="J42" s="561"/>
      <c r="K42" s="561"/>
      <c r="L42" s="561"/>
      <c r="M42" s="561"/>
      <c r="N42" s="561"/>
      <c r="O42" s="561"/>
      <c r="P42" s="561"/>
      <c r="Q42" s="561"/>
      <c r="R42" s="561"/>
      <c r="S42" s="561"/>
      <c r="T42" s="561"/>
      <c r="U42" s="561"/>
      <c r="V42" s="561"/>
      <c r="W42" s="561"/>
      <c r="X42" s="561"/>
      <c r="Y42" s="561"/>
      <c r="Z42" s="561"/>
      <c r="AA42" s="561"/>
      <c r="AB42" s="561"/>
      <c r="AC42" s="561"/>
      <c r="AD42" s="561"/>
      <c r="AE42" s="561"/>
      <c r="AF42" s="561"/>
      <c r="AG42" s="561"/>
      <c r="AH42" s="561"/>
      <c r="AI42" s="561"/>
      <c r="AJ42" s="561"/>
      <c r="AK42" s="561"/>
      <c r="AL42" s="561"/>
      <c r="AM42" s="561"/>
      <c r="AN42" s="561"/>
      <c r="AO42" s="561"/>
      <c r="AP42" s="561"/>
      <c r="AQ42" s="561"/>
      <c r="AR42" s="561"/>
      <c r="AS42" s="561"/>
      <c r="AT42" s="561"/>
      <c r="AU42" s="561"/>
      <c r="AV42" s="561"/>
      <c r="AW42" s="561"/>
      <c r="AX42" s="561"/>
      <c r="AY42" s="561"/>
      <c r="AZ42" s="561"/>
      <c r="BA42" s="561"/>
      <c r="BB42" s="561"/>
      <c r="BC42" s="561"/>
      <c r="BD42" s="562"/>
      <c r="BE42" s="521"/>
      <c r="BF42" s="522"/>
      <c r="BG42" s="522"/>
      <c r="BH42" s="522"/>
      <c r="BI42" s="522"/>
      <c r="BJ42" s="522"/>
      <c r="BK42" s="522"/>
      <c r="BL42" s="522"/>
      <c r="BM42" s="522"/>
      <c r="BN42" s="522"/>
      <c r="BO42" s="522"/>
      <c r="BP42" s="523"/>
      <c r="BQ42" s="557"/>
      <c r="BR42" s="558"/>
      <c r="BS42" s="558"/>
      <c r="BT42" s="558"/>
      <c r="BU42" s="558"/>
      <c r="BV42" s="558"/>
      <c r="BW42" s="558"/>
      <c r="BX42" s="558"/>
      <c r="BY42" s="558"/>
      <c r="BZ42" s="558"/>
      <c r="CA42" s="558"/>
      <c r="CB42" s="559"/>
    </row>
    <row r="43" spans="1:80" ht="12.75">
      <c r="A43" s="482" t="s">
        <v>39</v>
      </c>
      <c r="B43" s="483"/>
      <c r="C43" s="483"/>
      <c r="D43" s="484"/>
      <c r="E43" s="566" t="s">
        <v>228</v>
      </c>
      <c r="F43" s="567"/>
      <c r="G43" s="567"/>
      <c r="H43" s="567"/>
      <c r="I43" s="567"/>
      <c r="J43" s="567"/>
      <c r="K43" s="567"/>
      <c r="L43" s="567"/>
      <c r="M43" s="567"/>
      <c r="N43" s="567"/>
      <c r="O43" s="567"/>
      <c r="P43" s="567"/>
      <c r="Q43" s="567"/>
      <c r="R43" s="567"/>
      <c r="S43" s="567"/>
      <c r="T43" s="567"/>
      <c r="U43" s="567"/>
      <c r="V43" s="567"/>
      <c r="W43" s="567"/>
      <c r="X43" s="567"/>
      <c r="Y43" s="567"/>
      <c r="Z43" s="567"/>
      <c r="AA43" s="567"/>
      <c r="AB43" s="567"/>
      <c r="AC43" s="567"/>
      <c r="AD43" s="567"/>
      <c r="AE43" s="567"/>
      <c r="AF43" s="567"/>
      <c r="AG43" s="567"/>
      <c r="AH43" s="567"/>
      <c r="AI43" s="567"/>
      <c r="AJ43" s="567"/>
      <c r="AK43" s="567"/>
      <c r="AL43" s="567"/>
      <c r="AM43" s="567"/>
      <c r="AN43" s="567"/>
      <c r="AO43" s="567"/>
      <c r="AP43" s="567"/>
      <c r="AQ43" s="567"/>
      <c r="AR43" s="567"/>
      <c r="AS43" s="567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8"/>
      <c r="BE43" s="572"/>
      <c r="BF43" s="573"/>
      <c r="BG43" s="573"/>
      <c r="BH43" s="573"/>
      <c r="BI43" s="573"/>
      <c r="BJ43" s="573"/>
      <c r="BK43" s="573"/>
      <c r="BL43" s="573"/>
      <c r="BM43" s="573"/>
      <c r="BN43" s="573"/>
      <c r="BO43" s="573"/>
      <c r="BP43" s="574"/>
      <c r="BQ43" s="554">
        <f>'210'!DF26*0.2%</f>
        <v>7373.122</v>
      </c>
      <c r="BR43" s="555"/>
      <c r="BS43" s="555"/>
      <c r="BT43" s="555"/>
      <c r="BU43" s="555"/>
      <c r="BV43" s="555"/>
      <c r="BW43" s="555"/>
      <c r="BX43" s="555"/>
      <c r="BY43" s="555"/>
      <c r="BZ43" s="555"/>
      <c r="CA43" s="555"/>
      <c r="CB43" s="556"/>
    </row>
    <row r="44" spans="1:80" ht="12.75">
      <c r="A44" s="515"/>
      <c r="B44" s="516"/>
      <c r="C44" s="516"/>
      <c r="D44" s="517"/>
      <c r="E44" s="560" t="s">
        <v>298</v>
      </c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1"/>
      <c r="U44" s="561"/>
      <c r="V44" s="561"/>
      <c r="W44" s="561"/>
      <c r="X44" s="561"/>
      <c r="Y44" s="561"/>
      <c r="Z44" s="561"/>
      <c r="AA44" s="561"/>
      <c r="AB44" s="561"/>
      <c r="AC44" s="561"/>
      <c r="AD44" s="561"/>
      <c r="AE44" s="561"/>
      <c r="AF44" s="561"/>
      <c r="AG44" s="561"/>
      <c r="AH44" s="561"/>
      <c r="AI44" s="561"/>
      <c r="AJ44" s="561"/>
      <c r="AK44" s="561"/>
      <c r="AL44" s="561"/>
      <c r="AM44" s="561"/>
      <c r="AN44" s="561"/>
      <c r="AO44" s="561"/>
      <c r="AP44" s="561"/>
      <c r="AQ44" s="561"/>
      <c r="AR44" s="561"/>
      <c r="AS44" s="561"/>
      <c r="AT44" s="561"/>
      <c r="AU44" s="561"/>
      <c r="AV44" s="561"/>
      <c r="AW44" s="561"/>
      <c r="AX44" s="561"/>
      <c r="AY44" s="561"/>
      <c r="AZ44" s="561"/>
      <c r="BA44" s="561"/>
      <c r="BB44" s="561"/>
      <c r="BC44" s="561"/>
      <c r="BD44" s="562"/>
      <c r="BE44" s="521"/>
      <c r="BF44" s="522"/>
      <c r="BG44" s="522"/>
      <c r="BH44" s="522"/>
      <c r="BI44" s="522"/>
      <c r="BJ44" s="522"/>
      <c r="BK44" s="522"/>
      <c r="BL44" s="522"/>
      <c r="BM44" s="522"/>
      <c r="BN44" s="522"/>
      <c r="BO44" s="522"/>
      <c r="BP44" s="523"/>
      <c r="BQ44" s="557"/>
      <c r="BR44" s="558"/>
      <c r="BS44" s="558"/>
      <c r="BT44" s="558"/>
      <c r="BU44" s="558"/>
      <c r="BV44" s="558"/>
      <c r="BW44" s="558"/>
      <c r="BX44" s="558"/>
      <c r="BY44" s="558"/>
      <c r="BZ44" s="558"/>
      <c r="CA44" s="558"/>
      <c r="CB44" s="559"/>
    </row>
    <row r="45" spans="1:80" ht="12.75">
      <c r="A45" s="482">
        <v>3</v>
      </c>
      <c r="B45" s="483"/>
      <c r="C45" s="483"/>
      <c r="D45" s="484"/>
      <c r="E45" s="569" t="s">
        <v>229</v>
      </c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0"/>
      <c r="AE45" s="570"/>
      <c r="AF45" s="570"/>
      <c r="AG45" s="570"/>
      <c r="AH45" s="570"/>
      <c r="AI45" s="570"/>
      <c r="AJ45" s="570"/>
      <c r="AK45" s="570"/>
      <c r="AL45" s="570"/>
      <c r="AM45" s="570"/>
      <c r="AN45" s="570"/>
      <c r="AO45" s="570"/>
      <c r="AP45" s="570"/>
      <c r="AQ45" s="570"/>
      <c r="AR45" s="570"/>
      <c r="AS45" s="570"/>
      <c r="AT45" s="570"/>
      <c r="AU45" s="570"/>
      <c r="AV45" s="570"/>
      <c r="AW45" s="570"/>
      <c r="AX45" s="570"/>
      <c r="AY45" s="570"/>
      <c r="AZ45" s="570"/>
      <c r="BA45" s="570"/>
      <c r="BB45" s="570"/>
      <c r="BC45" s="570"/>
      <c r="BD45" s="571"/>
      <c r="BE45" s="572"/>
      <c r="BF45" s="573"/>
      <c r="BG45" s="573"/>
      <c r="BH45" s="573"/>
      <c r="BI45" s="573"/>
      <c r="BJ45" s="573"/>
      <c r="BK45" s="573"/>
      <c r="BL45" s="573"/>
      <c r="BM45" s="573"/>
      <c r="BN45" s="573"/>
      <c r="BO45" s="573"/>
      <c r="BP45" s="574"/>
      <c r="BQ45" s="554">
        <f>'210'!DF26*5.1%</f>
        <v>188014.61099999998</v>
      </c>
      <c r="BR45" s="555"/>
      <c r="BS45" s="555"/>
      <c r="BT45" s="555"/>
      <c r="BU45" s="555"/>
      <c r="BV45" s="555"/>
      <c r="BW45" s="555"/>
      <c r="BX45" s="555"/>
      <c r="BY45" s="555"/>
      <c r="BZ45" s="555"/>
      <c r="CA45" s="555"/>
      <c r="CB45" s="556"/>
    </row>
    <row r="46" spans="1:80" ht="12.75">
      <c r="A46" s="515"/>
      <c r="B46" s="516"/>
      <c r="C46" s="516"/>
      <c r="D46" s="517"/>
      <c r="E46" s="518" t="s">
        <v>301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19"/>
      <c r="AK46" s="519"/>
      <c r="AL46" s="519"/>
      <c r="AM46" s="519"/>
      <c r="AN46" s="519"/>
      <c r="AO46" s="519"/>
      <c r="AP46" s="519"/>
      <c r="AQ46" s="519"/>
      <c r="AR46" s="519"/>
      <c r="AS46" s="519"/>
      <c r="AT46" s="519"/>
      <c r="AU46" s="519"/>
      <c r="AV46" s="519"/>
      <c r="AW46" s="519"/>
      <c r="AX46" s="519"/>
      <c r="AY46" s="519"/>
      <c r="AZ46" s="519"/>
      <c r="BA46" s="519"/>
      <c r="BB46" s="519"/>
      <c r="BC46" s="519"/>
      <c r="BD46" s="520"/>
      <c r="BE46" s="521"/>
      <c r="BF46" s="522"/>
      <c r="BG46" s="522"/>
      <c r="BH46" s="522"/>
      <c r="BI46" s="522"/>
      <c r="BJ46" s="522"/>
      <c r="BK46" s="522"/>
      <c r="BL46" s="522"/>
      <c r="BM46" s="522"/>
      <c r="BN46" s="522"/>
      <c r="BO46" s="522"/>
      <c r="BP46" s="523"/>
      <c r="BQ46" s="557"/>
      <c r="BR46" s="558"/>
      <c r="BS46" s="558"/>
      <c r="BT46" s="558"/>
      <c r="BU46" s="558"/>
      <c r="BV46" s="558"/>
      <c r="BW46" s="558"/>
      <c r="BX46" s="558"/>
      <c r="BY46" s="558"/>
      <c r="BZ46" s="558"/>
      <c r="CA46" s="558"/>
      <c r="CB46" s="559"/>
    </row>
    <row r="47" spans="1:80" s="220" customFormat="1" ht="18.75" customHeight="1">
      <c r="A47" s="585"/>
      <c r="B47" s="586"/>
      <c r="C47" s="586"/>
      <c r="D47" s="587"/>
      <c r="E47" s="542" t="s">
        <v>192</v>
      </c>
      <c r="F47" s="543"/>
      <c r="G47" s="543"/>
      <c r="H47" s="543"/>
      <c r="I47" s="543"/>
      <c r="J47" s="543"/>
      <c r="K47" s="543"/>
      <c r="L47" s="543"/>
      <c r="M47" s="543"/>
      <c r="N47" s="543"/>
      <c r="O47" s="543"/>
      <c r="P47" s="543"/>
      <c r="Q47" s="543"/>
      <c r="R47" s="543"/>
      <c r="S47" s="543"/>
      <c r="T47" s="543"/>
      <c r="U47" s="543"/>
      <c r="V47" s="543"/>
      <c r="W47" s="543"/>
      <c r="X47" s="543"/>
      <c r="Y47" s="543"/>
      <c r="Z47" s="543"/>
      <c r="AA47" s="543"/>
      <c r="AB47" s="543"/>
      <c r="AC47" s="543"/>
      <c r="AD47" s="543"/>
      <c r="AE47" s="543"/>
      <c r="AF47" s="543"/>
      <c r="AG47" s="543"/>
      <c r="AH47" s="543"/>
      <c r="AI47" s="543"/>
      <c r="AJ47" s="543"/>
      <c r="AK47" s="543"/>
      <c r="AL47" s="543"/>
      <c r="AM47" s="543"/>
      <c r="AN47" s="543"/>
      <c r="AO47" s="543"/>
      <c r="AP47" s="543"/>
      <c r="AQ47" s="543"/>
      <c r="AR47" s="543"/>
      <c r="AS47" s="543"/>
      <c r="AT47" s="543"/>
      <c r="AU47" s="543"/>
      <c r="AV47" s="543"/>
      <c r="AW47" s="543"/>
      <c r="AX47" s="543"/>
      <c r="AY47" s="543"/>
      <c r="AZ47" s="543"/>
      <c r="BA47" s="543"/>
      <c r="BB47" s="543"/>
      <c r="BC47" s="543"/>
      <c r="BD47" s="544"/>
      <c r="BE47" s="585" t="s">
        <v>105</v>
      </c>
      <c r="BF47" s="586"/>
      <c r="BG47" s="586"/>
      <c r="BH47" s="586"/>
      <c r="BI47" s="586"/>
      <c r="BJ47" s="586"/>
      <c r="BK47" s="586"/>
      <c r="BL47" s="586"/>
      <c r="BM47" s="586"/>
      <c r="BN47" s="586"/>
      <c r="BO47" s="586"/>
      <c r="BP47" s="587"/>
      <c r="BQ47" s="539">
        <f>ROUND((BQ45+BQ38+BQ35),0)</f>
        <v>1113341</v>
      </c>
      <c r="BR47" s="540"/>
      <c r="BS47" s="540"/>
      <c r="BT47" s="540"/>
      <c r="BU47" s="540"/>
      <c r="BV47" s="540"/>
      <c r="BW47" s="540"/>
      <c r="BX47" s="540"/>
      <c r="BY47" s="540"/>
      <c r="BZ47" s="540"/>
      <c r="CA47" s="540"/>
      <c r="CB47" s="541"/>
    </row>
    <row r="48" spans="1:80" s="220" customFormat="1" ht="18.75" customHeight="1">
      <c r="A48" s="221"/>
      <c r="B48" s="221"/>
      <c r="C48" s="221"/>
      <c r="D48" s="221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</row>
    <row r="49" spans="1:80" s="220" customFormat="1" ht="18.75" customHeight="1">
      <c r="A49" s="588" t="str">
        <f>'210'!AH32</f>
        <v>краевой бюджет (стимулирование отд.категорий, педагоги)</v>
      </c>
      <c r="B49" s="589"/>
      <c r="C49" s="589"/>
      <c r="D49" s="589"/>
      <c r="E49" s="589"/>
      <c r="F49" s="589"/>
      <c r="G49" s="589"/>
      <c r="H49" s="589"/>
      <c r="I49" s="589"/>
      <c r="J49" s="589"/>
      <c r="K49" s="589"/>
      <c r="L49" s="589"/>
      <c r="M49" s="589"/>
      <c r="N49" s="589"/>
      <c r="O49" s="589"/>
      <c r="P49" s="589"/>
      <c r="Q49" s="589"/>
      <c r="R49" s="589"/>
      <c r="S49" s="589"/>
      <c r="T49" s="589"/>
      <c r="U49" s="589"/>
      <c r="V49" s="589"/>
      <c r="W49" s="589"/>
      <c r="X49" s="589"/>
      <c r="Y49" s="589"/>
      <c r="Z49" s="589"/>
      <c r="AA49" s="589"/>
      <c r="AB49" s="589"/>
      <c r="AC49" s="589"/>
      <c r="AD49" s="589"/>
      <c r="AE49" s="589"/>
      <c r="AF49" s="589"/>
      <c r="AG49" s="589"/>
      <c r="AH49" s="589"/>
      <c r="AI49" s="589"/>
      <c r="AJ49" s="589"/>
      <c r="AK49" s="589"/>
      <c r="AL49" s="589"/>
      <c r="AM49" s="589"/>
      <c r="AN49" s="589"/>
      <c r="AO49" s="589"/>
      <c r="AP49" s="589"/>
      <c r="AQ49" s="589"/>
      <c r="AR49" s="589"/>
      <c r="AS49" s="589"/>
      <c r="AT49" s="589"/>
      <c r="AU49" s="589"/>
      <c r="AV49" s="589"/>
      <c r="AW49" s="589"/>
      <c r="AX49" s="589"/>
      <c r="AY49" s="589"/>
      <c r="AZ49" s="589"/>
      <c r="BA49" s="589"/>
      <c r="BB49" s="589"/>
      <c r="BC49" s="589"/>
      <c r="BD49" s="589"/>
      <c r="BE49" s="589"/>
      <c r="BF49" s="589"/>
      <c r="BG49" s="589"/>
      <c r="BH49" s="589"/>
      <c r="BI49" s="589"/>
      <c r="BJ49" s="589"/>
      <c r="BK49" s="589"/>
      <c r="BL49" s="589"/>
      <c r="BM49" s="589"/>
      <c r="BN49" s="589"/>
      <c r="BO49" s="589"/>
      <c r="BP49" s="589"/>
      <c r="BQ49" s="589"/>
      <c r="BR49" s="589"/>
      <c r="BS49" s="589"/>
      <c r="BT49" s="589"/>
      <c r="BU49" s="589"/>
      <c r="BV49" s="589"/>
      <c r="BW49" s="589"/>
      <c r="BX49" s="589"/>
      <c r="BY49" s="589"/>
      <c r="BZ49" s="589"/>
      <c r="CA49" s="589"/>
      <c r="CB49" s="590"/>
    </row>
    <row r="50" spans="1:80" s="220" customFormat="1" ht="18.75" customHeight="1">
      <c r="A50" s="548">
        <v>1</v>
      </c>
      <c r="B50" s="549"/>
      <c r="C50" s="549"/>
      <c r="D50" s="550"/>
      <c r="E50" s="551" t="s">
        <v>224</v>
      </c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552"/>
      <c r="Q50" s="552"/>
      <c r="R50" s="552"/>
      <c r="S50" s="552"/>
      <c r="T50" s="552"/>
      <c r="U50" s="552"/>
      <c r="V50" s="552"/>
      <c r="W50" s="552"/>
      <c r="X50" s="552"/>
      <c r="Y50" s="552"/>
      <c r="Z50" s="552"/>
      <c r="AA50" s="552"/>
      <c r="AB50" s="552"/>
      <c r="AC50" s="552"/>
      <c r="AD50" s="552"/>
      <c r="AE50" s="552"/>
      <c r="AF50" s="552"/>
      <c r="AG50" s="552"/>
      <c r="AH50" s="552"/>
      <c r="AI50" s="552"/>
      <c r="AJ50" s="552"/>
      <c r="AK50" s="552"/>
      <c r="AL50" s="552"/>
      <c r="AM50" s="552"/>
      <c r="AN50" s="552"/>
      <c r="AO50" s="552"/>
      <c r="AP50" s="552"/>
      <c r="AQ50" s="552"/>
      <c r="AR50" s="552"/>
      <c r="AS50" s="552"/>
      <c r="AT50" s="552"/>
      <c r="AU50" s="552"/>
      <c r="AV50" s="552"/>
      <c r="AW50" s="552"/>
      <c r="AX50" s="552"/>
      <c r="AY50" s="552"/>
      <c r="AZ50" s="552"/>
      <c r="BA50" s="552"/>
      <c r="BB50" s="552"/>
      <c r="BC50" s="552"/>
      <c r="BD50" s="553"/>
      <c r="BE50" s="548" t="s">
        <v>105</v>
      </c>
      <c r="BF50" s="549"/>
      <c r="BG50" s="549"/>
      <c r="BH50" s="549"/>
      <c r="BI50" s="549"/>
      <c r="BJ50" s="549"/>
      <c r="BK50" s="549"/>
      <c r="BL50" s="549"/>
      <c r="BM50" s="549"/>
      <c r="BN50" s="549"/>
      <c r="BO50" s="549"/>
      <c r="BP50" s="550"/>
      <c r="BQ50" s="533">
        <f>SUM(BQ51:CB52)</f>
        <v>83378.02</v>
      </c>
      <c r="BR50" s="534"/>
      <c r="BS50" s="534"/>
      <c r="BT50" s="534"/>
      <c r="BU50" s="534"/>
      <c r="BV50" s="534"/>
      <c r="BW50" s="534"/>
      <c r="BX50" s="534"/>
      <c r="BY50" s="534"/>
      <c r="BZ50" s="534"/>
      <c r="CA50" s="534"/>
      <c r="CB50" s="535"/>
    </row>
    <row r="51" spans="1:80" s="220" customFormat="1" ht="18.75" customHeight="1">
      <c r="A51" s="482" t="s">
        <v>36</v>
      </c>
      <c r="B51" s="483"/>
      <c r="C51" s="483"/>
      <c r="D51" s="484"/>
      <c r="E51" s="566" t="s">
        <v>9</v>
      </c>
      <c r="F51" s="567"/>
      <c r="G51" s="567"/>
      <c r="H51" s="567"/>
      <c r="I51" s="567"/>
      <c r="J51" s="567"/>
      <c r="K51" s="567"/>
      <c r="L51" s="567"/>
      <c r="M51" s="567"/>
      <c r="N51" s="567"/>
      <c r="O51" s="567"/>
      <c r="P51" s="567"/>
      <c r="Q51" s="567"/>
      <c r="R51" s="567"/>
      <c r="S51" s="567"/>
      <c r="T51" s="567"/>
      <c r="U51" s="567"/>
      <c r="V51" s="567"/>
      <c r="W51" s="567"/>
      <c r="X51" s="567"/>
      <c r="Y51" s="567"/>
      <c r="Z51" s="567"/>
      <c r="AA51" s="567"/>
      <c r="AB51" s="567"/>
      <c r="AC51" s="567"/>
      <c r="AD51" s="567"/>
      <c r="AE51" s="567"/>
      <c r="AF51" s="567"/>
      <c r="AG51" s="567"/>
      <c r="AH51" s="567"/>
      <c r="AI51" s="567"/>
      <c r="AJ51" s="567"/>
      <c r="AK51" s="567"/>
      <c r="AL51" s="567"/>
      <c r="AM51" s="567"/>
      <c r="AN51" s="567"/>
      <c r="AO51" s="567"/>
      <c r="AP51" s="567"/>
      <c r="AQ51" s="567"/>
      <c r="AR51" s="567"/>
      <c r="AS51" s="567"/>
      <c r="AT51" s="567"/>
      <c r="AU51" s="567"/>
      <c r="AV51" s="567"/>
      <c r="AW51" s="567"/>
      <c r="AX51" s="567"/>
      <c r="AY51" s="567"/>
      <c r="AZ51" s="567"/>
      <c r="BA51" s="567"/>
      <c r="BB51" s="567"/>
      <c r="BC51" s="567"/>
      <c r="BD51" s="568"/>
      <c r="BE51" s="572"/>
      <c r="BF51" s="573"/>
      <c r="BG51" s="573"/>
      <c r="BH51" s="573"/>
      <c r="BI51" s="573"/>
      <c r="BJ51" s="573"/>
      <c r="BK51" s="573"/>
      <c r="BL51" s="573"/>
      <c r="BM51" s="573"/>
      <c r="BN51" s="573"/>
      <c r="BO51" s="573"/>
      <c r="BP51" s="574"/>
      <c r="BQ51" s="554">
        <f>'210'!DF45*22%</f>
        <v>83378.02</v>
      </c>
      <c r="BR51" s="555"/>
      <c r="BS51" s="555"/>
      <c r="BT51" s="555"/>
      <c r="BU51" s="555"/>
      <c r="BV51" s="555"/>
      <c r="BW51" s="555"/>
      <c r="BX51" s="555"/>
      <c r="BY51" s="555"/>
      <c r="BZ51" s="555"/>
      <c r="CA51" s="555"/>
      <c r="CB51" s="556"/>
    </row>
    <row r="52" spans="1:80" s="220" customFormat="1" ht="18.75" customHeight="1">
      <c r="A52" s="515"/>
      <c r="B52" s="516"/>
      <c r="C52" s="516"/>
      <c r="D52" s="517"/>
      <c r="E52" s="560" t="s">
        <v>300</v>
      </c>
      <c r="F52" s="561"/>
      <c r="G52" s="561"/>
      <c r="H52" s="561"/>
      <c r="I52" s="561"/>
      <c r="J52" s="561"/>
      <c r="K52" s="561"/>
      <c r="L52" s="561"/>
      <c r="M52" s="561"/>
      <c r="N52" s="561"/>
      <c r="O52" s="561"/>
      <c r="P52" s="561"/>
      <c r="Q52" s="561"/>
      <c r="R52" s="561"/>
      <c r="S52" s="561"/>
      <c r="T52" s="561"/>
      <c r="U52" s="561"/>
      <c r="V52" s="561"/>
      <c r="W52" s="561"/>
      <c r="X52" s="561"/>
      <c r="Y52" s="561"/>
      <c r="Z52" s="561"/>
      <c r="AA52" s="561"/>
      <c r="AB52" s="561"/>
      <c r="AC52" s="561"/>
      <c r="AD52" s="561"/>
      <c r="AE52" s="561"/>
      <c r="AF52" s="561"/>
      <c r="AG52" s="561"/>
      <c r="AH52" s="561"/>
      <c r="AI52" s="561"/>
      <c r="AJ52" s="561"/>
      <c r="AK52" s="561"/>
      <c r="AL52" s="561"/>
      <c r="AM52" s="561"/>
      <c r="AN52" s="561"/>
      <c r="AO52" s="561"/>
      <c r="AP52" s="561"/>
      <c r="AQ52" s="561"/>
      <c r="AR52" s="561"/>
      <c r="AS52" s="561"/>
      <c r="AT52" s="561"/>
      <c r="AU52" s="561"/>
      <c r="AV52" s="561"/>
      <c r="AW52" s="561"/>
      <c r="AX52" s="561"/>
      <c r="AY52" s="561"/>
      <c r="AZ52" s="561"/>
      <c r="BA52" s="561"/>
      <c r="BB52" s="561"/>
      <c r="BC52" s="561"/>
      <c r="BD52" s="562"/>
      <c r="BE52" s="521"/>
      <c r="BF52" s="522"/>
      <c r="BG52" s="522"/>
      <c r="BH52" s="522"/>
      <c r="BI52" s="522"/>
      <c r="BJ52" s="522"/>
      <c r="BK52" s="522"/>
      <c r="BL52" s="522"/>
      <c r="BM52" s="522"/>
      <c r="BN52" s="522"/>
      <c r="BO52" s="522"/>
      <c r="BP52" s="523"/>
      <c r="BQ52" s="557"/>
      <c r="BR52" s="558"/>
      <c r="BS52" s="558"/>
      <c r="BT52" s="558"/>
      <c r="BU52" s="558"/>
      <c r="BV52" s="558"/>
      <c r="BW52" s="558"/>
      <c r="BX52" s="558"/>
      <c r="BY52" s="558"/>
      <c r="BZ52" s="558"/>
      <c r="CA52" s="558"/>
      <c r="CB52" s="559"/>
    </row>
    <row r="53" spans="1:80" s="220" customFormat="1" ht="18.75" customHeight="1">
      <c r="A53" s="482">
        <v>2</v>
      </c>
      <c r="B53" s="483"/>
      <c r="C53" s="483"/>
      <c r="D53" s="484"/>
      <c r="E53" s="569" t="s">
        <v>225</v>
      </c>
      <c r="F53" s="570"/>
      <c r="G53" s="570"/>
      <c r="H53" s="570"/>
      <c r="I53" s="570"/>
      <c r="J53" s="570"/>
      <c r="K53" s="570"/>
      <c r="L53" s="570"/>
      <c r="M53" s="570"/>
      <c r="N53" s="570"/>
      <c r="O53" s="570"/>
      <c r="P53" s="570"/>
      <c r="Q53" s="570"/>
      <c r="R53" s="570"/>
      <c r="S53" s="570"/>
      <c r="T53" s="570"/>
      <c r="U53" s="570"/>
      <c r="V53" s="570"/>
      <c r="W53" s="570"/>
      <c r="X53" s="570"/>
      <c r="Y53" s="570"/>
      <c r="Z53" s="570"/>
      <c r="AA53" s="570"/>
      <c r="AB53" s="570"/>
      <c r="AC53" s="570"/>
      <c r="AD53" s="570"/>
      <c r="AE53" s="570"/>
      <c r="AF53" s="570"/>
      <c r="AG53" s="570"/>
      <c r="AH53" s="570"/>
      <c r="AI53" s="570"/>
      <c r="AJ53" s="570"/>
      <c r="AK53" s="570"/>
      <c r="AL53" s="570"/>
      <c r="AM53" s="570"/>
      <c r="AN53" s="570"/>
      <c r="AO53" s="570"/>
      <c r="AP53" s="570"/>
      <c r="AQ53" s="570"/>
      <c r="AR53" s="570"/>
      <c r="AS53" s="570"/>
      <c r="AT53" s="570"/>
      <c r="AU53" s="570"/>
      <c r="AV53" s="570"/>
      <c r="AW53" s="570"/>
      <c r="AX53" s="570"/>
      <c r="AY53" s="570"/>
      <c r="AZ53" s="570"/>
      <c r="BA53" s="570"/>
      <c r="BB53" s="570"/>
      <c r="BC53" s="570"/>
      <c r="BD53" s="571"/>
      <c r="BE53" s="545" t="s">
        <v>105</v>
      </c>
      <c r="BF53" s="546"/>
      <c r="BG53" s="546"/>
      <c r="BH53" s="546"/>
      <c r="BI53" s="546"/>
      <c r="BJ53" s="546"/>
      <c r="BK53" s="546"/>
      <c r="BL53" s="546"/>
      <c r="BM53" s="546"/>
      <c r="BN53" s="546"/>
      <c r="BO53" s="546"/>
      <c r="BP53" s="547"/>
      <c r="BQ53" s="554">
        <f>SUM(BQ55:CB59)</f>
        <v>11748.721</v>
      </c>
      <c r="BR53" s="555"/>
      <c r="BS53" s="555"/>
      <c r="BT53" s="555"/>
      <c r="BU53" s="555"/>
      <c r="BV53" s="555"/>
      <c r="BW53" s="555"/>
      <c r="BX53" s="555"/>
      <c r="BY53" s="555"/>
      <c r="BZ53" s="555"/>
      <c r="CA53" s="555"/>
      <c r="CB53" s="556"/>
    </row>
    <row r="54" spans="1:80" s="220" customFormat="1" ht="18.75" customHeight="1">
      <c r="A54" s="515"/>
      <c r="B54" s="516"/>
      <c r="C54" s="516"/>
      <c r="D54" s="517"/>
      <c r="E54" s="518" t="s">
        <v>226</v>
      </c>
      <c r="F54" s="519"/>
      <c r="G54" s="519"/>
      <c r="H54" s="519"/>
      <c r="I54" s="519"/>
      <c r="J54" s="519"/>
      <c r="K54" s="519"/>
      <c r="L54" s="519"/>
      <c r="M54" s="519"/>
      <c r="N54" s="519"/>
      <c r="O54" s="519"/>
      <c r="P54" s="519"/>
      <c r="Q54" s="519"/>
      <c r="R54" s="519"/>
      <c r="S54" s="519"/>
      <c r="T54" s="519"/>
      <c r="U54" s="519"/>
      <c r="V54" s="519"/>
      <c r="W54" s="519"/>
      <c r="X54" s="519"/>
      <c r="Y54" s="519"/>
      <c r="Z54" s="519"/>
      <c r="AA54" s="519"/>
      <c r="AB54" s="519"/>
      <c r="AC54" s="519"/>
      <c r="AD54" s="519"/>
      <c r="AE54" s="519"/>
      <c r="AF54" s="519"/>
      <c r="AG54" s="519"/>
      <c r="AH54" s="519"/>
      <c r="AI54" s="519"/>
      <c r="AJ54" s="519"/>
      <c r="AK54" s="519"/>
      <c r="AL54" s="519"/>
      <c r="AM54" s="519"/>
      <c r="AN54" s="519"/>
      <c r="AO54" s="519"/>
      <c r="AP54" s="519"/>
      <c r="AQ54" s="519"/>
      <c r="AR54" s="519"/>
      <c r="AS54" s="519"/>
      <c r="AT54" s="519"/>
      <c r="AU54" s="519"/>
      <c r="AV54" s="519"/>
      <c r="AW54" s="519"/>
      <c r="AX54" s="519"/>
      <c r="AY54" s="519"/>
      <c r="AZ54" s="519"/>
      <c r="BA54" s="519"/>
      <c r="BB54" s="519"/>
      <c r="BC54" s="519"/>
      <c r="BD54" s="520"/>
      <c r="BE54" s="527"/>
      <c r="BF54" s="528"/>
      <c r="BG54" s="528"/>
      <c r="BH54" s="528"/>
      <c r="BI54" s="528"/>
      <c r="BJ54" s="528"/>
      <c r="BK54" s="528"/>
      <c r="BL54" s="528"/>
      <c r="BM54" s="528"/>
      <c r="BN54" s="528"/>
      <c r="BO54" s="528"/>
      <c r="BP54" s="529"/>
      <c r="BQ54" s="557"/>
      <c r="BR54" s="558"/>
      <c r="BS54" s="558"/>
      <c r="BT54" s="558"/>
      <c r="BU54" s="558"/>
      <c r="BV54" s="558"/>
      <c r="BW54" s="558"/>
      <c r="BX54" s="558"/>
      <c r="BY54" s="558"/>
      <c r="BZ54" s="558"/>
      <c r="CA54" s="558"/>
      <c r="CB54" s="559"/>
    </row>
    <row r="55" spans="1:80" s="220" customFormat="1" ht="18.75" customHeight="1">
      <c r="A55" s="482" t="s">
        <v>38</v>
      </c>
      <c r="B55" s="483"/>
      <c r="C55" s="483"/>
      <c r="D55" s="484"/>
      <c r="E55" s="566" t="s">
        <v>9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7"/>
      <c r="AK55" s="567"/>
      <c r="AL55" s="567"/>
      <c r="AM55" s="567"/>
      <c r="AN55" s="567"/>
      <c r="AO55" s="567"/>
      <c r="AP55" s="567"/>
      <c r="AQ55" s="567"/>
      <c r="AR55" s="567"/>
      <c r="AS55" s="567"/>
      <c r="AT55" s="567"/>
      <c r="AU55" s="567"/>
      <c r="AV55" s="567"/>
      <c r="AW55" s="567"/>
      <c r="AX55" s="567"/>
      <c r="AY55" s="567"/>
      <c r="AZ55" s="567"/>
      <c r="BA55" s="567"/>
      <c r="BB55" s="567"/>
      <c r="BC55" s="567"/>
      <c r="BD55" s="568"/>
      <c r="BE55" s="572"/>
      <c r="BF55" s="573"/>
      <c r="BG55" s="573"/>
      <c r="BH55" s="573"/>
      <c r="BI55" s="573"/>
      <c r="BJ55" s="573"/>
      <c r="BK55" s="573"/>
      <c r="BL55" s="573"/>
      <c r="BM55" s="573"/>
      <c r="BN55" s="573"/>
      <c r="BO55" s="573"/>
      <c r="BP55" s="574"/>
      <c r="BQ55" s="554">
        <f>'210'!DF45*2.9%</f>
        <v>10990.739</v>
      </c>
      <c r="BR55" s="555"/>
      <c r="BS55" s="555"/>
      <c r="BT55" s="555"/>
      <c r="BU55" s="555"/>
      <c r="BV55" s="555"/>
      <c r="BW55" s="555"/>
      <c r="BX55" s="555"/>
      <c r="BY55" s="555"/>
      <c r="BZ55" s="555"/>
      <c r="CA55" s="555"/>
      <c r="CB55" s="556"/>
    </row>
    <row r="56" spans="1:80" s="220" customFormat="1" ht="18.75" customHeight="1">
      <c r="A56" s="485"/>
      <c r="B56" s="486"/>
      <c r="C56" s="486"/>
      <c r="D56" s="487"/>
      <c r="E56" s="578" t="s">
        <v>227</v>
      </c>
      <c r="F56" s="579"/>
      <c r="G56" s="579"/>
      <c r="H56" s="579"/>
      <c r="I56" s="579"/>
      <c r="J56" s="579"/>
      <c r="K56" s="579"/>
      <c r="L56" s="579"/>
      <c r="M56" s="579"/>
      <c r="N56" s="579"/>
      <c r="O56" s="579"/>
      <c r="P56" s="579"/>
      <c r="Q56" s="579"/>
      <c r="R56" s="579"/>
      <c r="S56" s="579"/>
      <c r="T56" s="579"/>
      <c r="U56" s="579"/>
      <c r="V56" s="579"/>
      <c r="W56" s="579"/>
      <c r="X56" s="579"/>
      <c r="Y56" s="579"/>
      <c r="Z56" s="579"/>
      <c r="AA56" s="579"/>
      <c r="AB56" s="579"/>
      <c r="AC56" s="579"/>
      <c r="AD56" s="579"/>
      <c r="AE56" s="579"/>
      <c r="AF56" s="579"/>
      <c r="AG56" s="579"/>
      <c r="AH56" s="579"/>
      <c r="AI56" s="579"/>
      <c r="AJ56" s="579"/>
      <c r="AK56" s="579"/>
      <c r="AL56" s="579"/>
      <c r="AM56" s="579"/>
      <c r="AN56" s="579"/>
      <c r="AO56" s="579"/>
      <c r="AP56" s="579"/>
      <c r="AQ56" s="579"/>
      <c r="AR56" s="579"/>
      <c r="AS56" s="579"/>
      <c r="AT56" s="579"/>
      <c r="AU56" s="579"/>
      <c r="AV56" s="579"/>
      <c r="AW56" s="579"/>
      <c r="AX56" s="579"/>
      <c r="AY56" s="579"/>
      <c r="AZ56" s="579"/>
      <c r="BA56" s="579"/>
      <c r="BB56" s="579"/>
      <c r="BC56" s="579"/>
      <c r="BD56" s="580"/>
      <c r="BE56" s="581"/>
      <c r="BF56" s="582"/>
      <c r="BG56" s="582"/>
      <c r="BH56" s="582"/>
      <c r="BI56" s="582"/>
      <c r="BJ56" s="582"/>
      <c r="BK56" s="582"/>
      <c r="BL56" s="582"/>
      <c r="BM56" s="582"/>
      <c r="BN56" s="582"/>
      <c r="BO56" s="582"/>
      <c r="BP56" s="583"/>
      <c r="BQ56" s="575"/>
      <c r="BR56" s="576"/>
      <c r="BS56" s="576"/>
      <c r="BT56" s="576"/>
      <c r="BU56" s="576"/>
      <c r="BV56" s="576"/>
      <c r="BW56" s="576"/>
      <c r="BX56" s="576"/>
      <c r="BY56" s="576"/>
      <c r="BZ56" s="576"/>
      <c r="CA56" s="576"/>
      <c r="CB56" s="577"/>
    </row>
    <row r="57" spans="1:80" s="220" customFormat="1" ht="18.75" customHeight="1">
      <c r="A57" s="515"/>
      <c r="B57" s="516"/>
      <c r="C57" s="516"/>
      <c r="D57" s="517"/>
      <c r="E57" s="560" t="s">
        <v>299</v>
      </c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61"/>
      <c r="W57" s="561"/>
      <c r="X57" s="561"/>
      <c r="Y57" s="561"/>
      <c r="Z57" s="561"/>
      <c r="AA57" s="561"/>
      <c r="AB57" s="561"/>
      <c r="AC57" s="561"/>
      <c r="AD57" s="561"/>
      <c r="AE57" s="561"/>
      <c r="AF57" s="561"/>
      <c r="AG57" s="561"/>
      <c r="AH57" s="561"/>
      <c r="AI57" s="561"/>
      <c r="AJ57" s="561"/>
      <c r="AK57" s="561"/>
      <c r="AL57" s="561"/>
      <c r="AM57" s="561"/>
      <c r="AN57" s="561"/>
      <c r="AO57" s="561"/>
      <c r="AP57" s="561"/>
      <c r="AQ57" s="561"/>
      <c r="AR57" s="561"/>
      <c r="AS57" s="561"/>
      <c r="AT57" s="561"/>
      <c r="AU57" s="561"/>
      <c r="AV57" s="561"/>
      <c r="AW57" s="561"/>
      <c r="AX57" s="561"/>
      <c r="AY57" s="561"/>
      <c r="AZ57" s="561"/>
      <c r="BA57" s="561"/>
      <c r="BB57" s="561"/>
      <c r="BC57" s="561"/>
      <c r="BD57" s="562"/>
      <c r="BE57" s="521"/>
      <c r="BF57" s="522"/>
      <c r="BG57" s="522"/>
      <c r="BH57" s="522"/>
      <c r="BI57" s="522"/>
      <c r="BJ57" s="522"/>
      <c r="BK57" s="522"/>
      <c r="BL57" s="522"/>
      <c r="BM57" s="522"/>
      <c r="BN57" s="522"/>
      <c r="BO57" s="522"/>
      <c r="BP57" s="523"/>
      <c r="BQ57" s="557"/>
      <c r="BR57" s="558"/>
      <c r="BS57" s="558"/>
      <c r="BT57" s="558"/>
      <c r="BU57" s="558"/>
      <c r="BV57" s="558"/>
      <c r="BW57" s="558"/>
      <c r="BX57" s="558"/>
      <c r="BY57" s="558"/>
      <c r="BZ57" s="558"/>
      <c r="CA57" s="558"/>
      <c r="CB57" s="559"/>
    </row>
    <row r="58" spans="1:80" s="220" customFormat="1" ht="18.75" customHeight="1">
      <c r="A58" s="482" t="s">
        <v>39</v>
      </c>
      <c r="B58" s="483"/>
      <c r="C58" s="483"/>
      <c r="D58" s="484"/>
      <c r="E58" s="566" t="s">
        <v>228</v>
      </c>
      <c r="F58" s="567"/>
      <c r="G58" s="567"/>
      <c r="H58" s="567"/>
      <c r="I58" s="567"/>
      <c r="J58" s="567"/>
      <c r="K58" s="567"/>
      <c r="L58" s="567"/>
      <c r="M58" s="567"/>
      <c r="N58" s="567"/>
      <c r="O58" s="567"/>
      <c r="P58" s="567"/>
      <c r="Q58" s="567"/>
      <c r="R58" s="567"/>
      <c r="S58" s="567"/>
      <c r="T58" s="567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  <c r="AF58" s="567"/>
      <c r="AG58" s="567"/>
      <c r="AH58" s="567"/>
      <c r="AI58" s="567"/>
      <c r="AJ58" s="567"/>
      <c r="AK58" s="567"/>
      <c r="AL58" s="567"/>
      <c r="AM58" s="567"/>
      <c r="AN58" s="567"/>
      <c r="AO58" s="567"/>
      <c r="AP58" s="567"/>
      <c r="AQ58" s="567"/>
      <c r="AR58" s="567"/>
      <c r="AS58" s="567"/>
      <c r="AT58" s="567"/>
      <c r="AU58" s="567"/>
      <c r="AV58" s="567"/>
      <c r="AW58" s="567"/>
      <c r="AX58" s="567"/>
      <c r="AY58" s="567"/>
      <c r="AZ58" s="567"/>
      <c r="BA58" s="567"/>
      <c r="BB58" s="567"/>
      <c r="BC58" s="567"/>
      <c r="BD58" s="568"/>
      <c r="BE58" s="572"/>
      <c r="BF58" s="573"/>
      <c r="BG58" s="573"/>
      <c r="BH58" s="573"/>
      <c r="BI58" s="573"/>
      <c r="BJ58" s="573"/>
      <c r="BK58" s="573"/>
      <c r="BL58" s="573"/>
      <c r="BM58" s="573"/>
      <c r="BN58" s="573"/>
      <c r="BO58" s="573"/>
      <c r="BP58" s="574"/>
      <c r="BQ58" s="554">
        <f>'210'!DF45*0.2%</f>
        <v>757.982</v>
      </c>
      <c r="BR58" s="555"/>
      <c r="BS58" s="555"/>
      <c r="BT58" s="555"/>
      <c r="BU58" s="555"/>
      <c r="BV58" s="555"/>
      <c r="BW58" s="555"/>
      <c r="BX58" s="555"/>
      <c r="BY58" s="555"/>
      <c r="BZ58" s="555"/>
      <c r="CA58" s="555"/>
      <c r="CB58" s="556"/>
    </row>
    <row r="59" spans="1:80" s="220" customFormat="1" ht="18.75" customHeight="1">
      <c r="A59" s="515"/>
      <c r="B59" s="516"/>
      <c r="C59" s="516"/>
      <c r="D59" s="517"/>
      <c r="E59" s="560" t="s">
        <v>298</v>
      </c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1"/>
      <c r="AE59" s="561"/>
      <c r="AF59" s="561"/>
      <c r="AG59" s="561"/>
      <c r="AH59" s="561"/>
      <c r="AI59" s="561"/>
      <c r="AJ59" s="561"/>
      <c r="AK59" s="561"/>
      <c r="AL59" s="561"/>
      <c r="AM59" s="561"/>
      <c r="AN59" s="561"/>
      <c r="AO59" s="561"/>
      <c r="AP59" s="561"/>
      <c r="AQ59" s="561"/>
      <c r="AR59" s="561"/>
      <c r="AS59" s="561"/>
      <c r="AT59" s="561"/>
      <c r="AU59" s="561"/>
      <c r="AV59" s="561"/>
      <c r="AW59" s="561"/>
      <c r="AX59" s="561"/>
      <c r="AY59" s="561"/>
      <c r="AZ59" s="561"/>
      <c r="BA59" s="561"/>
      <c r="BB59" s="561"/>
      <c r="BC59" s="561"/>
      <c r="BD59" s="562"/>
      <c r="BE59" s="521"/>
      <c r="BF59" s="522"/>
      <c r="BG59" s="522"/>
      <c r="BH59" s="522"/>
      <c r="BI59" s="522"/>
      <c r="BJ59" s="522"/>
      <c r="BK59" s="522"/>
      <c r="BL59" s="522"/>
      <c r="BM59" s="522"/>
      <c r="BN59" s="522"/>
      <c r="BO59" s="522"/>
      <c r="BP59" s="523"/>
      <c r="BQ59" s="557"/>
      <c r="BR59" s="558"/>
      <c r="BS59" s="558"/>
      <c r="BT59" s="558"/>
      <c r="BU59" s="558"/>
      <c r="BV59" s="558"/>
      <c r="BW59" s="558"/>
      <c r="BX59" s="558"/>
      <c r="BY59" s="558"/>
      <c r="BZ59" s="558"/>
      <c r="CA59" s="558"/>
      <c r="CB59" s="559"/>
    </row>
    <row r="60" spans="1:80" s="220" customFormat="1" ht="18.75" customHeight="1">
      <c r="A60" s="482">
        <v>3</v>
      </c>
      <c r="B60" s="483"/>
      <c r="C60" s="483"/>
      <c r="D60" s="484"/>
      <c r="E60" s="569" t="s">
        <v>229</v>
      </c>
      <c r="F60" s="570"/>
      <c r="G60" s="570"/>
      <c r="H60" s="570"/>
      <c r="I60" s="570"/>
      <c r="J60" s="570"/>
      <c r="K60" s="570"/>
      <c r="L60" s="570"/>
      <c r="M60" s="570"/>
      <c r="N60" s="570"/>
      <c r="O60" s="570"/>
      <c r="P60" s="570"/>
      <c r="Q60" s="570"/>
      <c r="R60" s="570"/>
      <c r="S60" s="570"/>
      <c r="T60" s="570"/>
      <c r="U60" s="570"/>
      <c r="V60" s="570"/>
      <c r="W60" s="570"/>
      <c r="X60" s="570"/>
      <c r="Y60" s="570"/>
      <c r="Z60" s="570"/>
      <c r="AA60" s="570"/>
      <c r="AB60" s="570"/>
      <c r="AC60" s="570"/>
      <c r="AD60" s="570"/>
      <c r="AE60" s="570"/>
      <c r="AF60" s="570"/>
      <c r="AG60" s="570"/>
      <c r="AH60" s="570"/>
      <c r="AI60" s="570"/>
      <c r="AJ60" s="570"/>
      <c r="AK60" s="570"/>
      <c r="AL60" s="570"/>
      <c r="AM60" s="570"/>
      <c r="AN60" s="570"/>
      <c r="AO60" s="570"/>
      <c r="AP60" s="570"/>
      <c r="AQ60" s="570"/>
      <c r="AR60" s="570"/>
      <c r="AS60" s="570"/>
      <c r="AT60" s="570"/>
      <c r="AU60" s="570"/>
      <c r="AV60" s="570"/>
      <c r="AW60" s="570"/>
      <c r="AX60" s="570"/>
      <c r="AY60" s="570"/>
      <c r="AZ60" s="570"/>
      <c r="BA60" s="570"/>
      <c r="BB60" s="570"/>
      <c r="BC60" s="570"/>
      <c r="BD60" s="571"/>
      <c r="BE60" s="572"/>
      <c r="BF60" s="573"/>
      <c r="BG60" s="573"/>
      <c r="BH60" s="573"/>
      <c r="BI60" s="573"/>
      <c r="BJ60" s="573"/>
      <c r="BK60" s="573"/>
      <c r="BL60" s="573"/>
      <c r="BM60" s="573"/>
      <c r="BN60" s="573"/>
      <c r="BO60" s="573"/>
      <c r="BP60" s="574"/>
      <c r="BQ60" s="554">
        <f>'210'!DF45*5.1%</f>
        <v>19328.540999999997</v>
      </c>
      <c r="BR60" s="555"/>
      <c r="BS60" s="555"/>
      <c r="BT60" s="555"/>
      <c r="BU60" s="555"/>
      <c r="BV60" s="555"/>
      <c r="BW60" s="555"/>
      <c r="BX60" s="555"/>
      <c r="BY60" s="555"/>
      <c r="BZ60" s="555"/>
      <c r="CA60" s="555"/>
      <c r="CB60" s="556"/>
    </row>
    <row r="61" spans="1:80" s="220" customFormat="1" ht="18.75" customHeight="1">
      <c r="A61" s="515"/>
      <c r="B61" s="516"/>
      <c r="C61" s="516"/>
      <c r="D61" s="517"/>
      <c r="E61" s="518" t="s">
        <v>301</v>
      </c>
      <c r="F61" s="519"/>
      <c r="G61" s="519"/>
      <c r="H61" s="519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9"/>
      <c r="T61" s="519"/>
      <c r="U61" s="519"/>
      <c r="V61" s="519"/>
      <c r="W61" s="519"/>
      <c r="X61" s="519"/>
      <c r="Y61" s="519"/>
      <c r="Z61" s="519"/>
      <c r="AA61" s="519"/>
      <c r="AB61" s="519"/>
      <c r="AC61" s="519"/>
      <c r="AD61" s="519"/>
      <c r="AE61" s="519"/>
      <c r="AF61" s="519"/>
      <c r="AG61" s="519"/>
      <c r="AH61" s="519"/>
      <c r="AI61" s="519"/>
      <c r="AJ61" s="519"/>
      <c r="AK61" s="519"/>
      <c r="AL61" s="519"/>
      <c r="AM61" s="519"/>
      <c r="AN61" s="519"/>
      <c r="AO61" s="519"/>
      <c r="AP61" s="519"/>
      <c r="AQ61" s="519"/>
      <c r="AR61" s="519"/>
      <c r="AS61" s="519"/>
      <c r="AT61" s="519"/>
      <c r="AU61" s="519"/>
      <c r="AV61" s="519"/>
      <c r="AW61" s="519"/>
      <c r="AX61" s="519"/>
      <c r="AY61" s="519"/>
      <c r="AZ61" s="519"/>
      <c r="BA61" s="519"/>
      <c r="BB61" s="519"/>
      <c r="BC61" s="519"/>
      <c r="BD61" s="520"/>
      <c r="BE61" s="521"/>
      <c r="BF61" s="522"/>
      <c r="BG61" s="522"/>
      <c r="BH61" s="522"/>
      <c r="BI61" s="522"/>
      <c r="BJ61" s="522"/>
      <c r="BK61" s="522"/>
      <c r="BL61" s="522"/>
      <c r="BM61" s="522"/>
      <c r="BN61" s="522"/>
      <c r="BO61" s="522"/>
      <c r="BP61" s="523"/>
      <c r="BQ61" s="557"/>
      <c r="BR61" s="558"/>
      <c r="BS61" s="558"/>
      <c r="BT61" s="558"/>
      <c r="BU61" s="558"/>
      <c r="BV61" s="558"/>
      <c r="BW61" s="558"/>
      <c r="BX61" s="558"/>
      <c r="BY61" s="558"/>
      <c r="BZ61" s="558"/>
      <c r="CA61" s="558"/>
      <c r="CB61" s="559"/>
    </row>
    <row r="62" spans="1:80" s="220" customFormat="1" ht="18.75" customHeight="1">
      <c r="A62" s="585"/>
      <c r="B62" s="586"/>
      <c r="C62" s="586"/>
      <c r="D62" s="587"/>
      <c r="E62" s="542" t="s">
        <v>192</v>
      </c>
      <c r="F62" s="543"/>
      <c r="G62" s="543"/>
      <c r="H62" s="543"/>
      <c r="I62" s="543"/>
      <c r="J62" s="543"/>
      <c r="K62" s="543"/>
      <c r="L62" s="543"/>
      <c r="M62" s="543"/>
      <c r="N62" s="543"/>
      <c r="O62" s="543"/>
      <c r="P62" s="543"/>
      <c r="Q62" s="543"/>
      <c r="R62" s="543"/>
      <c r="S62" s="543"/>
      <c r="T62" s="543"/>
      <c r="U62" s="543"/>
      <c r="V62" s="543"/>
      <c r="W62" s="543"/>
      <c r="X62" s="543"/>
      <c r="Y62" s="543"/>
      <c r="Z62" s="543"/>
      <c r="AA62" s="543"/>
      <c r="AB62" s="543"/>
      <c r="AC62" s="543"/>
      <c r="AD62" s="543"/>
      <c r="AE62" s="543"/>
      <c r="AF62" s="543"/>
      <c r="AG62" s="543"/>
      <c r="AH62" s="543"/>
      <c r="AI62" s="543"/>
      <c r="AJ62" s="543"/>
      <c r="AK62" s="543"/>
      <c r="AL62" s="543"/>
      <c r="AM62" s="543"/>
      <c r="AN62" s="543"/>
      <c r="AO62" s="543"/>
      <c r="AP62" s="543"/>
      <c r="AQ62" s="543"/>
      <c r="AR62" s="543"/>
      <c r="AS62" s="543"/>
      <c r="AT62" s="543"/>
      <c r="AU62" s="543"/>
      <c r="AV62" s="543"/>
      <c r="AW62" s="543"/>
      <c r="AX62" s="543"/>
      <c r="AY62" s="543"/>
      <c r="AZ62" s="543"/>
      <c r="BA62" s="543"/>
      <c r="BB62" s="543"/>
      <c r="BC62" s="543"/>
      <c r="BD62" s="544"/>
      <c r="BE62" s="585" t="s">
        <v>105</v>
      </c>
      <c r="BF62" s="586"/>
      <c r="BG62" s="586"/>
      <c r="BH62" s="586"/>
      <c r="BI62" s="586"/>
      <c r="BJ62" s="586"/>
      <c r="BK62" s="586"/>
      <c r="BL62" s="586"/>
      <c r="BM62" s="586"/>
      <c r="BN62" s="586"/>
      <c r="BO62" s="586"/>
      <c r="BP62" s="587"/>
      <c r="BQ62" s="539">
        <f>ROUND((BQ60+BQ53+BQ50),0)</f>
        <v>114455</v>
      </c>
      <c r="BR62" s="540"/>
      <c r="BS62" s="540"/>
      <c r="BT62" s="540"/>
      <c r="BU62" s="540"/>
      <c r="BV62" s="540"/>
      <c r="BW62" s="540"/>
      <c r="BX62" s="540"/>
      <c r="BY62" s="540"/>
      <c r="BZ62" s="540"/>
      <c r="CA62" s="540"/>
      <c r="CB62" s="541"/>
    </row>
    <row r="63" spans="1:80" s="220" customFormat="1" ht="18.75" customHeight="1">
      <c r="A63" s="221"/>
      <c r="B63" s="221"/>
      <c r="C63" s="221"/>
      <c r="D63" s="221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</row>
    <row r="64" spans="1:80" s="220" customFormat="1" ht="18.75" customHeight="1">
      <c r="A64" s="588" t="str">
        <f>'210'!AH51</f>
        <v>краевой бюджет (стимулирование отд.категорий)</v>
      </c>
      <c r="B64" s="589"/>
      <c r="C64" s="589"/>
      <c r="D64" s="589"/>
      <c r="E64" s="589"/>
      <c r="F64" s="589"/>
      <c r="G64" s="589"/>
      <c r="H64" s="589"/>
      <c r="I64" s="589"/>
      <c r="J64" s="589"/>
      <c r="K64" s="589"/>
      <c r="L64" s="589"/>
      <c r="M64" s="589"/>
      <c r="N64" s="589"/>
      <c r="O64" s="589"/>
      <c r="P64" s="589"/>
      <c r="Q64" s="589"/>
      <c r="R64" s="589"/>
      <c r="S64" s="589"/>
      <c r="T64" s="589"/>
      <c r="U64" s="589"/>
      <c r="V64" s="589"/>
      <c r="W64" s="589"/>
      <c r="X64" s="589"/>
      <c r="Y64" s="589"/>
      <c r="Z64" s="589"/>
      <c r="AA64" s="589"/>
      <c r="AB64" s="589"/>
      <c r="AC64" s="589"/>
      <c r="AD64" s="589"/>
      <c r="AE64" s="589"/>
      <c r="AF64" s="589"/>
      <c r="AG64" s="589"/>
      <c r="AH64" s="589"/>
      <c r="AI64" s="589"/>
      <c r="AJ64" s="589"/>
      <c r="AK64" s="589"/>
      <c r="AL64" s="589"/>
      <c r="AM64" s="589"/>
      <c r="AN64" s="589"/>
      <c r="AO64" s="589"/>
      <c r="AP64" s="589"/>
      <c r="AQ64" s="589"/>
      <c r="AR64" s="589"/>
      <c r="AS64" s="589"/>
      <c r="AT64" s="589"/>
      <c r="AU64" s="589"/>
      <c r="AV64" s="589"/>
      <c r="AW64" s="589"/>
      <c r="AX64" s="589"/>
      <c r="AY64" s="589"/>
      <c r="AZ64" s="589"/>
      <c r="BA64" s="589"/>
      <c r="BB64" s="589"/>
      <c r="BC64" s="589"/>
      <c r="BD64" s="589"/>
      <c r="BE64" s="589"/>
      <c r="BF64" s="589"/>
      <c r="BG64" s="589"/>
      <c r="BH64" s="589"/>
      <c r="BI64" s="589"/>
      <c r="BJ64" s="589"/>
      <c r="BK64" s="589"/>
      <c r="BL64" s="589"/>
      <c r="BM64" s="589"/>
      <c r="BN64" s="589"/>
      <c r="BO64" s="589"/>
      <c r="BP64" s="589"/>
      <c r="BQ64" s="589"/>
      <c r="BR64" s="589"/>
      <c r="BS64" s="589"/>
      <c r="BT64" s="589"/>
      <c r="BU64" s="589"/>
      <c r="BV64" s="589"/>
      <c r="BW64" s="589"/>
      <c r="BX64" s="589"/>
      <c r="BY64" s="589"/>
      <c r="BZ64" s="589"/>
      <c r="CA64" s="589"/>
      <c r="CB64" s="590"/>
    </row>
    <row r="65" spans="1:80" s="220" customFormat="1" ht="18.75" customHeight="1">
      <c r="A65" s="548">
        <v>1</v>
      </c>
      <c r="B65" s="549"/>
      <c r="C65" s="549"/>
      <c r="D65" s="550"/>
      <c r="E65" s="551" t="s">
        <v>224</v>
      </c>
      <c r="F65" s="552"/>
      <c r="G65" s="552"/>
      <c r="H65" s="552"/>
      <c r="I65" s="552"/>
      <c r="J65" s="552"/>
      <c r="K65" s="552"/>
      <c r="L65" s="552"/>
      <c r="M65" s="552"/>
      <c r="N65" s="552"/>
      <c r="O65" s="552"/>
      <c r="P65" s="552"/>
      <c r="Q65" s="552"/>
      <c r="R65" s="552"/>
      <c r="S65" s="552"/>
      <c r="T65" s="552"/>
      <c r="U65" s="552"/>
      <c r="V65" s="552"/>
      <c r="W65" s="552"/>
      <c r="X65" s="552"/>
      <c r="Y65" s="552"/>
      <c r="Z65" s="552"/>
      <c r="AA65" s="552"/>
      <c r="AB65" s="552"/>
      <c r="AC65" s="552"/>
      <c r="AD65" s="552"/>
      <c r="AE65" s="552"/>
      <c r="AF65" s="552"/>
      <c r="AG65" s="552"/>
      <c r="AH65" s="552"/>
      <c r="AI65" s="552"/>
      <c r="AJ65" s="552"/>
      <c r="AK65" s="552"/>
      <c r="AL65" s="552"/>
      <c r="AM65" s="552"/>
      <c r="AN65" s="552"/>
      <c r="AO65" s="552"/>
      <c r="AP65" s="552"/>
      <c r="AQ65" s="552"/>
      <c r="AR65" s="552"/>
      <c r="AS65" s="552"/>
      <c r="AT65" s="552"/>
      <c r="AU65" s="552"/>
      <c r="AV65" s="552"/>
      <c r="AW65" s="552"/>
      <c r="AX65" s="552"/>
      <c r="AY65" s="552"/>
      <c r="AZ65" s="552"/>
      <c r="BA65" s="552"/>
      <c r="BB65" s="552"/>
      <c r="BC65" s="552"/>
      <c r="BD65" s="553"/>
      <c r="BE65" s="548" t="s">
        <v>105</v>
      </c>
      <c r="BF65" s="549"/>
      <c r="BG65" s="549"/>
      <c r="BH65" s="549"/>
      <c r="BI65" s="549"/>
      <c r="BJ65" s="549"/>
      <c r="BK65" s="549"/>
      <c r="BL65" s="549"/>
      <c r="BM65" s="549"/>
      <c r="BN65" s="549"/>
      <c r="BO65" s="549"/>
      <c r="BP65" s="550"/>
      <c r="BQ65" s="533">
        <f>SUM(BQ66:CB67)</f>
        <v>125066.92</v>
      </c>
      <c r="BR65" s="534"/>
      <c r="BS65" s="534"/>
      <c r="BT65" s="534"/>
      <c r="BU65" s="534"/>
      <c r="BV65" s="534"/>
      <c r="BW65" s="534"/>
      <c r="BX65" s="534"/>
      <c r="BY65" s="534"/>
      <c r="BZ65" s="534"/>
      <c r="CA65" s="534"/>
      <c r="CB65" s="535"/>
    </row>
    <row r="66" spans="1:80" s="220" customFormat="1" ht="18.75" customHeight="1">
      <c r="A66" s="482" t="s">
        <v>36</v>
      </c>
      <c r="B66" s="483"/>
      <c r="C66" s="483"/>
      <c r="D66" s="484"/>
      <c r="E66" s="566" t="s">
        <v>9</v>
      </c>
      <c r="F66" s="567"/>
      <c r="G66" s="567"/>
      <c r="H66" s="567"/>
      <c r="I66" s="567"/>
      <c r="J66" s="567"/>
      <c r="K66" s="567"/>
      <c r="L66" s="567"/>
      <c r="M66" s="567"/>
      <c r="N66" s="567"/>
      <c r="O66" s="567"/>
      <c r="P66" s="567"/>
      <c r="Q66" s="567"/>
      <c r="R66" s="567"/>
      <c r="S66" s="567"/>
      <c r="T66" s="567"/>
      <c r="U66" s="567"/>
      <c r="V66" s="567"/>
      <c r="W66" s="567"/>
      <c r="X66" s="567"/>
      <c r="Y66" s="567"/>
      <c r="Z66" s="567"/>
      <c r="AA66" s="567"/>
      <c r="AB66" s="567"/>
      <c r="AC66" s="567"/>
      <c r="AD66" s="567"/>
      <c r="AE66" s="567"/>
      <c r="AF66" s="567"/>
      <c r="AG66" s="567"/>
      <c r="AH66" s="567"/>
      <c r="AI66" s="567"/>
      <c r="AJ66" s="567"/>
      <c r="AK66" s="567"/>
      <c r="AL66" s="567"/>
      <c r="AM66" s="567"/>
      <c r="AN66" s="567"/>
      <c r="AO66" s="567"/>
      <c r="AP66" s="567"/>
      <c r="AQ66" s="567"/>
      <c r="AR66" s="567"/>
      <c r="AS66" s="567"/>
      <c r="AT66" s="567"/>
      <c r="AU66" s="567"/>
      <c r="AV66" s="567"/>
      <c r="AW66" s="567"/>
      <c r="AX66" s="567"/>
      <c r="AY66" s="567"/>
      <c r="AZ66" s="567"/>
      <c r="BA66" s="567"/>
      <c r="BB66" s="567"/>
      <c r="BC66" s="567"/>
      <c r="BD66" s="568"/>
      <c r="BE66" s="572"/>
      <c r="BF66" s="573"/>
      <c r="BG66" s="573"/>
      <c r="BH66" s="573"/>
      <c r="BI66" s="573"/>
      <c r="BJ66" s="573"/>
      <c r="BK66" s="573"/>
      <c r="BL66" s="573"/>
      <c r="BM66" s="573"/>
      <c r="BN66" s="573"/>
      <c r="BO66" s="573"/>
      <c r="BP66" s="574"/>
      <c r="BQ66" s="554">
        <f>'210'!DF64*22%</f>
        <v>125066.92</v>
      </c>
      <c r="BR66" s="555"/>
      <c r="BS66" s="555"/>
      <c r="BT66" s="555"/>
      <c r="BU66" s="555"/>
      <c r="BV66" s="555"/>
      <c r="BW66" s="555"/>
      <c r="BX66" s="555"/>
      <c r="BY66" s="555"/>
      <c r="BZ66" s="555"/>
      <c r="CA66" s="555"/>
      <c r="CB66" s="556"/>
    </row>
    <row r="67" spans="1:80" s="220" customFormat="1" ht="18.75" customHeight="1">
      <c r="A67" s="515"/>
      <c r="B67" s="516"/>
      <c r="C67" s="516"/>
      <c r="D67" s="517"/>
      <c r="E67" s="560" t="s">
        <v>300</v>
      </c>
      <c r="F67" s="561"/>
      <c r="G67" s="561"/>
      <c r="H67" s="561"/>
      <c r="I67" s="561"/>
      <c r="J67" s="561"/>
      <c r="K67" s="561"/>
      <c r="L67" s="561"/>
      <c r="M67" s="561"/>
      <c r="N67" s="561"/>
      <c r="O67" s="561"/>
      <c r="P67" s="561"/>
      <c r="Q67" s="561"/>
      <c r="R67" s="561"/>
      <c r="S67" s="561"/>
      <c r="T67" s="561"/>
      <c r="U67" s="561"/>
      <c r="V67" s="561"/>
      <c r="W67" s="561"/>
      <c r="X67" s="561"/>
      <c r="Y67" s="561"/>
      <c r="Z67" s="561"/>
      <c r="AA67" s="561"/>
      <c r="AB67" s="561"/>
      <c r="AC67" s="561"/>
      <c r="AD67" s="561"/>
      <c r="AE67" s="561"/>
      <c r="AF67" s="561"/>
      <c r="AG67" s="561"/>
      <c r="AH67" s="561"/>
      <c r="AI67" s="561"/>
      <c r="AJ67" s="561"/>
      <c r="AK67" s="561"/>
      <c r="AL67" s="561"/>
      <c r="AM67" s="561"/>
      <c r="AN67" s="561"/>
      <c r="AO67" s="561"/>
      <c r="AP67" s="561"/>
      <c r="AQ67" s="561"/>
      <c r="AR67" s="561"/>
      <c r="AS67" s="561"/>
      <c r="AT67" s="561"/>
      <c r="AU67" s="561"/>
      <c r="AV67" s="561"/>
      <c r="AW67" s="561"/>
      <c r="AX67" s="561"/>
      <c r="AY67" s="561"/>
      <c r="AZ67" s="561"/>
      <c r="BA67" s="561"/>
      <c r="BB67" s="561"/>
      <c r="BC67" s="561"/>
      <c r="BD67" s="562"/>
      <c r="BE67" s="521"/>
      <c r="BF67" s="522"/>
      <c r="BG67" s="522"/>
      <c r="BH67" s="522"/>
      <c r="BI67" s="522"/>
      <c r="BJ67" s="522"/>
      <c r="BK67" s="522"/>
      <c r="BL67" s="522"/>
      <c r="BM67" s="522"/>
      <c r="BN67" s="522"/>
      <c r="BO67" s="522"/>
      <c r="BP67" s="523"/>
      <c r="BQ67" s="557"/>
      <c r="BR67" s="558"/>
      <c r="BS67" s="558"/>
      <c r="BT67" s="558"/>
      <c r="BU67" s="558"/>
      <c r="BV67" s="558"/>
      <c r="BW67" s="558"/>
      <c r="BX67" s="558"/>
      <c r="BY67" s="558"/>
      <c r="BZ67" s="558"/>
      <c r="CA67" s="558"/>
      <c r="CB67" s="559"/>
    </row>
    <row r="68" spans="1:80" s="220" customFormat="1" ht="18.75" customHeight="1">
      <c r="A68" s="482">
        <v>2</v>
      </c>
      <c r="B68" s="483"/>
      <c r="C68" s="483"/>
      <c r="D68" s="484"/>
      <c r="E68" s="569" t="s">
        <v>225</v>
      </c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0"/>
      <c r="AM68" s="570"/>
      <c r="AN68" s="570"/>
      <c r="AO68" s="570"/>
      <c r="AP68" s="570"/>
      <c r="AQ68" s="570"/>
      <c r="AR68" s="570"/>
      <c r="AS68" s="570"/>
      <c r="AT68" s="570"/>
      <c r="AU68" s="570"/>
      <c r="AV68" s="570"/>
      <c r="AW68" s="570"/>
      <c r="AX68" s="570"/>
      <c r="AY68" s="570"/>
      <c r="AZ68" s="570"/>
      <c r="BA68" s="570"/>
      <c r="BB68" s="570"/>
      <c r="BC68" s="570"/>
      <c r="BD68" s="571"/>
      <c r="BE68" s="545" t="s">
        <v>105</v>
      </c>
      <c r="BF68" s="546"/>
      <c r="BG68" s="546"/>
      <c r="BH68" s="546"/>
      <c r="BI68" s="546"/>
      <c r="BJ68" s="546"/>
      <c r="BK68" s="546"/>
      <c r="BL68" s="546"/>
      <c r="BM68" s="546"/>
      <c r="BN68" s="546"/>
      <c r="BO68" s="546"/>
      <c r="BP68" s="547"/>
      <c r="BQ68" s="554">
        <f>SUM(BQ70:CB74)</f>
        <v>17623.066</v>
      </c>
      <c r="BR68" s="555"/>
      <c r="BS68" s="555"/>
      <c r="BT68" s="555"/>
      <c r="BU68" s="555"/>
      <c r="BV68" s="555"/>
      <c r="BW68" s="555"/>
      <c r="BX68" s="555"/>
      <c r="BY68" s="555"/>
      <c r="BZ68" s="555"/>
      <c r="CA68" s="555"/>
      <c r="CB68" s="556"/>
    </row>
    <row r="69" spans="1:80" s="220" customFormat="1" ht="18.75" customHeight="1">
      <c r="A69" s="515"/>
      <c r="B69" s="516"/>
      <c r="C69" s="516"/>
      <c r="D69" s="517"/>
      <c r="E69" s="518" t="s">
        <v>226</v>
      </c>
      <c r="F69" s="519"/>
      <c r="G69" s="519"/>
      <c r="H69" s="519"/>
      <c r="I69" s="519"/>
      <c r="J69" s="519"/>
      <c r="K69" s="519"/>
      <c r="L69" s="519"/>
      <c r="M69" s="519"/>
      <c r="N69" s="519"/>
      <c r="O69" s="519"/>
      <c r="P69" s="519"/>
      <c r="Q69" s="519"/>
      <c r="R69" s="519"/>
      <c r="S69" s="519"/>
      <c r="T69" s="519"/>
      <c r="U69" s="519"/>
      <c r="V69" s="519"/>
      <c r="W69" s="519"/>
      <c r="X69" s="519"/>
      <c r="Y69" s="519"/>
      <c r="Z69" s="519"/>
      <c r="AA69" s="519"/>
      <c r="AB69" s="519"/>
      <c r="AC69" s="519"/>
      <c r="AD69" s="519"/>
      <c r="AE69" s="519"/>
      <c r="AF69" s="519"/>
      <c r="AG69" s="519"/>
      <c r="AH69" s="519"/>
      <c r="AI69" s="519"/>
      <c r="AJ69" s="519"/>
      <c r="AK69" s="519"/>
      <c r="AL69" s="519"/>
      <c r="AM69" s="519"/>
      <c r="AN69" s="519"/>
      <c r="AO69" s="519"/>
      <c r="AP69" s="519"/>
      <c r="AQ69" s="519"/>
      <c r="AR69" s="519"/>
      <c r="AS69" s="519"/>
      <c r="AT69" s="519"/>
      <c r="AU69" s="519"/>
      <c r="AV69" s="519"/>
      <c r="AW69" s="519"/>
      <c r="AX69" s="519"/>
      <c r="AY69" s="519"/>
      <c r="AZ69" s="519"/>
      <c r="BA69" s="519"/>
      <c r="BB69" s="519"/>
      <c r="BC69" s="519"/>
      <c r="BD69" s="520"/>
      <c r="BE69" s="527"/>
      <c r="BF69" s="528"/>
      <c r="BG69" s="528"/>
      <c r="BH69" s="528"/>
      <c r="BI69" s="528"/>
      <c r="BJ69" s="528"/>
      <c r="BK69" s="528"/>
      <c r="BL69" s="528"/>
      <c r="BM69" s="528"/>
      <c r="BN69" s="528"/>
      <c r="BO69" s="528"/>
      <c r="BP69" s="529"/>
      <c r="BQ69" s="557"/>
      <c r="BR69" s="558"/>
      <c r="BS69" s="558"/>
      <c r="BT69" s="558"/>
      <c r="BU69" s="558"/>
      <c r="BV69" s="558"/>
      <c r="BW69" s="558"/>
      <c r="BX69" s="558"/>
      <c r="BY69" s="558"/>
      <c r="BZ69" s="558"/>
      <c r="CA69" s="558"/>
      <c r="CB69" s="559"/>
    </row>
    <row r="70" spans="1:80" s="220" customFormat="1" ht="18.75" customHeight="1">
      <c r="A70" s="482" t="s">
        <v>38</v>
      </c>
      <c r="B70" s="483"/>
      <c r="C70" s="483"/>
      <c r="D70" s="484"/>
      <c r="E70" s="566" t="s">
        <v>9</v>
      </c>
      <c r="F70" s="567"/>
      <c r="G70" s="567"/>
      <c r="H70" s="567"/>
      <c r="I70" s="567"/>
      <c r="J70" s="567"/>
      <c r="K70" s="567"/>
      <c r="L70" s="567"/>
      <c r="M70" s="567"/>
      <c r="N70" s="567"/>
      <c r="O70" s="567"/>
      <c r="P70" s="567"/>
      <c r="Q70" s="567"/>
      <c r="R70" s="567"/>
      <c r="S70" s="567"/>
      <c r="T70" s="567"/>
      <c r="U70" s="567"/>
      <c r="V70" s="567"/>
      <c r="W70" s="567"/>
      <c r="X70" s="567"/>
      <c r="Y70" s="567"/>
      <c r="Z70" s="567"/>
      <c r="AA70" s="567"/>
      <c r="AB70" s="567"/>
      <c r="AC70" s="567"/>
      <c r="AD70" s="567"/>
      <c r="AE70" s="567"/>
      <c r="AF70" s="567"/>
      <c r="AG70" s="567"/>
      <c r="AH70" s="567"/>
      <c r="AI70" s="567"/>
      <c r="AJ70" s="567"/>
      <c r="AK70" s="567"/>
      <c r="AL70" s="567"/>
      <c r="AM70" s="567"/>
      <c r="AN70" s="567"/>
      <c r="AO70" s="567"/>
      <c r="AP70" s="567"/>
      <c r="AQ70" s="567"/>
      <c r="AR70" s="567"/>
      <c r="AS70" s="567"/>
      <c r="AT70" s="567"/>
      <c r="AU70" s="567"/>
      <c r="AV70" s="567"/>
      <c r="AW70" s="567"/>
      <c r="AX70" s="567"/>
      <c r="AY70" s="567"/>
      <c r="AZ70" s="567"/>
      <c r="BA70" s="567"/>
      <c r="BB70" s="567"/>
      <c r="BC70" s="567"/>
      <c r="BD70" s="568"/>
      <c r="BE70" s="572"/>
      <c r="BF70" s="573"/>
      <c r="BG70" s="573"/>
      <c r="BH70" s="573"/>
      <c r="BI70" s="573"/>
      <c r="BJ70" s="573"/>
      <c r="BK70" s="573"/>
      <c r="BL70" s="573"/>
      <c r="BM70" s="573"/>
      <c r="BN70" s="573"/>
      <c r="BO70" s="573"/>
      <c r="BP70" s="574"/>
      <c r="BQ70" s="554">
        <f>'210'!DF64*2.9%</f>
        <v>16486.093999999997</v>
      </c>
      <c r="BR70" s="555"/>
      <c r="BS70" s="555"/>
      <c r="BT70" s="555"/>
      <c r="BU70" s="555"/>
      <c r="BV70" s="555"/>
      <c r="BW70" s="555"/>
      <c r="BX70" s="555"/>
      <c r="BY70" s="555"/>
      <c r="BZ70" s="555"/>
      <c r="CA70" s="555"/>
      <c r="CB70" s="556"/>
    </row>
    <row r="71" spans="1:80" s="220" customFormat="1" ht="18.75" customHeight="1">
      <c r="A71" s="485"/>
      <c r="B71" s="486"/>
      <c r="C71" s="486"/>
      <c r="D71" s="487"/>
      <c r="E71" s="578" t="s">
        <v>227</v>
      </c>
      <c r="F71" s="579"/>
      <c r="G71" s="579"/>
      <c r="H71" s="579"/>
      <c r="I71" s="579"/>
      <c r="J71" s="579"/>
      <c r="K71" s="579"/>
      <c r="L71" s="579"/>
      <c r="M71" s="579"/>
      <c r="N71" s="579"/>
      <c r="O71" s="579"/>
      <c r="P71" s="579"/>
      <c r="Q71" s="579"/>
      <c r="R71" s="579"/>
      <c r="S71" s="579"/>
      <c r="T71" s="579"/>
      <c r="U71" s="579"/>
      <c r="V71" s="579"/>
      <c r="W71" s="579"/>
      <c r="X71" s="579"/>
      <c r="Y71" s="579"/>
      <c r="Z71" s="579"/>
      <c r="AA71" s="579"/>
      <c r="AB71" s="579"/>
      <c r="AC71" s="579"/>
      <c r="AD71" s="579"/>
      <c r="AE71" s="579"/>
      <c r="AF71" s="579"/>
      <c r="AG71" s="579"/>
      <c r="AH71" s="579"/>
      <c r="AI71" s="579"/>
      <c r="AJ71" s="579"/>
      <c r="AK71" s="579"/>
      <c r="AL71" s="579"/>
      <c r="AM71" s="579"/>
      <c r="AN71" s="579"/>
      <c r="AO71" s="579"/>
      <c r="AP71" s="579"/>
      <c r="AQ71" s="579"/>
      <c r="AR71" s="579"/>
      <c r="AS71" s="579"/>
      <c r="AT71" s="579"/>
      <c r="AU71" s="579"/>
      <c r="AV71" s="579"/>
      <c r="AW71" s="579"/>
      <c r="AX71" s="579"/>
      <c r="AY71" s="579"/>
      <c r="AZ71" s="579"/>
      <c r="BA71" s="579"/>
      <c r="BB71" s="579"/>
      <c r="BC71" s="579"/>
      <c r="BD71" s="580"/>
      <c r="BE71" s="581"/>
      <c r="BF71" s="582"/>
      <c r="BG71" s="582"/>
      <c r="BH71" s="582"/>
      <c r="BI71" s="582"/>
      <c r="BJ71" s="582"/>
      <c r="BK71" s="582"/>
      <c r="BL71" s="582"/>
      <c r="BM71" s="582"/>
      <c r="BN71" s="582"/>
      <c r="BO71" s="582"/>
      <c r="BP71" s="583"/>
      <c r="BQ71" s="575"/>
      <c r="BR71" s="576"/>
      <c r="BS71" s="576"/>
      <c r="BT71" s="576"/>
      <c r="BU71" s="576"/>
      <c r="BV71" s="576"/>
      <c r="BW71" s="576"/>
      <c r="BX71" s="576"/>
      <c r="BY71" s="576"/>
      <c r="BZ71" s="576"/>
      <c r="CA71" s="576"/>
      <c r="CB71" s="577"/>
    </row>
    <row r="72" spans="1:80" s="220" customFormat="1" ht="18.75" customHeight="1">
      <c r="A72" s="515"/>
      <c r="B72" s="516"/>
      <c r="C72" s="516"/>
      <c r="D72" s="517"/>
      <c r="E72" s="560" t="s">
        <v>299</v>
      </c>
      <c r="F72" s="561"/>
      <c r="G72" s="561"/>
      <c r="H72" s="561"/>
      <c r="I72" s="561"/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1"/>
      <c r="V72" s="561"/>
      <c r="W72" s="561"/>
      <c r="X72" s="561"/>
      <c r="Y72" s="561"/>
      <c r="Z72" s="561"/>
      <c r="AA72" s="561"/>
      <c r="AB72" s="561"/>
      <c r="AC72" s="561"/>
      <c r="AD72" s="561"/>
      <c r="AE72" s="561"/>
      <c r="AF72" s="561"/>
      <c r="AG72" s="561"/>
      <c r="AH72" s="561"/>
      <c r="AI72" s="561"/>
      <c r="AJ72" s="561"/>
      <c r="AK72" s="561"/>
      <c r="AL72" s="561"/>
      <c r="AM72" s="561"/>
      <c r="AN72" s="561"/>
      <c r="AO72" s="561"/>
      <c r="AP72" s="561"/>
      <c r="AQ72" s="561"/>
      <c r="AR72" s="561"/>
      <c r="AS72" s="561"/>
      <c r="AT72" s="561"/>
      <c r="AU72" s="561"/>
      <c r="AV72" s="561"/>
      <c r="AW72" s="561"/>
      <c r="AX72" s="561"/>
      <c r="AY72" s="561"/>
      <c r="AZ72" s="561"/>
      <c r="BA72" s="561"/>
      <c r="BB72" s="561"/>
      <c r="BC72" s="561"/>
      <c r="BD72" s="562"/>
      <c r="BE72" s="521"/>
      <c r="BF72" s="522"/>
      <c r="BG72" s="522"/>
      <c r="BH72" s="522"/>
      <c r="BI72" s="522"/>
      <c r="BJ72" s="522"/>
      <c r="BK72" s="522"/>
      <c r="BL72" s="522"/>
      <c r="BM72" s="522"/>
      <c r="BN72" s="522"/>
      <c r="BO72" s="522"/>
      <c r="BP72" s="523"/>
      <c r="BQ72" s="557"/>
      <c r="BR72" s="558"/>
      <c r="BS72" s="558"/>
      <c r="BT72" s="558"/>
      <c r="BU72" s="558"/>
      <c r="BV72" s="558"/>
      <c r="BW72" s="558"/>
      <c r="BX72" s="558"/>
      <c r="BY72" s="558"/>
      <c r="BZ72" s="558"/>
      <c r="CA72" s="558"/>
      <c r="CB72" s="559"/>
    </row>
    <row r="73" spans="1:80" s="220" customFormat="1" ht="18.75" customHeight="1">
      <c r="A73" s="482" t="s">
        <v>39</v>
      </c>
      <c r="B73" s="483"/>
      <c r="C73" s="483"/>
      <c r="D73" s="484"/>
      <c r="E73" s="566" t="s">
        <v>228</v>
      </c>
      <c r="F73" s="567"/>
      <c r="G73" s="567"/>
      <c r="H73" s="567"/>
      <c r="I73" s="567"/>
      <c r="J73" s="567"/>
      <c r="K73" s="567"/>
      <c r="L73" s="567"/>
      <c r="M73" s="567"/>
      <c r="N73" s="567"/>
      <c r="O73" s="567"/>
      <c r="P73" s="567"/>
      <c r="Q73" s="567"/>
      <c r="R73" s="567"/>
      <c r="S73" s="567"/>
      <c r="T73" s="567"/>
      <c r="U73" s="567"/>
      <c r="V73" s="567"/>
      <c r="W73" s="567"/>
      <c r="X73" s="567"/>
      <c r="Y73" s="567"/>
      <c r="Z73" s="567"/>
      <c r="AA73" s="567"/>
      <c r="AB73" s="567"/>
      <c r="AC73" s="567"/>
      <c r="AD73" s="567"/>
      <c r="AE73" s="567"/>
      <c r="AF73" s="567"/>
      <c r="AG73" s="567"/>
      <c r="AH73" s="567"/>
      <c r="AI73" s="567"/>
      <c r="AJ73" s="567"/>
      <c r="AK73" s="567"/>
      <c r="AL73" s="567"/>
      <c r="AM73" s="567"/>
      <c r="AN73" s="567"/>
      <c r="AO73" s="567"/>
      <c r="AP73" s="567"/>
      <c r="AQ73" s="567"/>
      <c r="AR73" s="567"/>
      <c r="AS73" s="567"/>
      <c r="AT73" s="567"/>
      <c r="AU73" s="567"/>
      <c r="AV73" s="567"/>
      <c r="AW73" s="567"/>
      <c r="AX73" s="567"/>
      <c r="AY73" s="567"/>
      <c r="AZ73" s="567"/>
      <c r="BA73" s="567"/>
      <c r="BB73" s="567"/>
      <c r="BC73" s="567"/>
      <c r="BD73" s="568"/>
      <c r="BE73" s="572"/>
      <c r="BF73" s="573"/>
      <c r="BG73" s="573"/>
      <c r="BH73" s="573"/>
      <c r="BI73" s="573"/>
      <c r="BJ73" s="573"/>
      <c r="BK73" s="573"/>
      <c r="BL73" s="573"/>
      <c r="BM73" s="573"/>
      <c r="BN73" s="573"/>
      <c r="BO73" s="573"/>
      <c r="BP73" s="574"/>
      <c r="BQ73" s="554">
        <f>'210'!DF64*0.2%</f>
        <v>1136.972</v>
      </c>
      <c r="BR73" s="555"/>
      <c r="BS73" s="555"/>
      <c r="BT73" s="555"/>
      <c r="BU73" s="555"/>
      <c r="BV73" s="555"/>
      <c r="BW73" s="555"/>
      <c r="BX73" s="555"/>
      <c r="BY73" s="555"/>
      <c r="BZ73" s="555"/>
      <c r="CA73" s="555"/>
      <c r="CB73" s="556"/>
    </row>
    <row r="74" spans="1:80" s="220" customFormat="1" ht="18.75" customHeight="1">
      <c r="A74" s="515"/>
      <c r="B74" s="516"/>
      <c r="C74" s="516"/>
      <c r="D74" s="517"/>
      <c r="E74" s="560" t="s">
        <v>298</v>
      </c>
      <c r="F74" s="561"/>
      <c r="G74" s="561"/>
      <c r="H74" s="561"/>
      <c r="I74" s="561"/>
      <c r="J74" s="561"/>
      <c r="K74" s="561"/>
      <c r="L74" s="561"/>
      <c r="M74" s="561"/>
      <c r="N74" s="561"/>
      <c r="O74" s="561"/>
      <c r="P74" s="561"/>
      <c r="Q74" s="561"/>
      <c r="R74" s="561"/>
      <c r="S74" s="561"/>
      <c r="T74" s="561"/>
      <c r="U74" s="561"/>
      <c r="V74" s="561"/>
      <c r="W74" s="561"/>
      <c r="X74" s="561"/>
      <c r="Y74" s="561"/>
      <c r="Z74" s="561"/>
      <c r="AA74" s="561"/>
      <c r="AB74" s="561"/>
      <c r="AC74" s="561"/>
      <c r="AD74" s="561"/>
      <c r="AE74" s="561"/>
      <c r="AF74" s="561"/>
      <c r="AG74" s="561"/>
      <c r="AH74" s="561"/>
      <c r="AI74" s="561"/>
      <c r="AJ74" s="561"/>
      <c r="AK74" s="561"/>
      <c r="AL74" s="561"/>
      <c r="AM74" s="561"/>
      <c r="AN74" s="561"/>
      <c r="AO74" s="561"/>
      <c r="AP74" s="561"/>
      <c r="AQ74" s="561"/>
      <c r="AR74" s="561"/>
      <c r="AS74" s="561"/>
      <c r="AT74" s="561"/>
      <c r="AU74" s="561"/>
      <c r="AV74" s="561"/>
      <c r="AW74" s="561"/>
      <c r="AX74" s="561"/>
      <c r="AY74" s="561"/>
      <c r="AZ74" s="561"/>
      <c r="BA74" s="561"/>
      <c r="BB74" s="561"/>
      <c r="BC74" s="561"/>
      <c r="BD74" s="562"/>
      <c r="BE74" s="521"/>
      <c r="BF74" s="522"/>
      <c r="BG74" s="522"/>
      <c r="BH74" s="522"/>
      <c r="BI74" s="522"/>
      <c r="BJ74" s="522"/>
      <c r="BK74" s="522"/>
      <c r="BL74" s="522"/>
      <c r="BM74" s="522"/>
      <c r="BN74" s="522"/>
      <c r="BO74" s="522"/>
      <c r="BP74" s="523"/>
      <c r="BQ74" s="557"/>
      <c r="BR74" s="558"/>
      <c r="BS74" s="558"/>
      <c r="BT74" s="558"/>
      <c r="BU74" s="558"/>
      <c r="BV74" s="558"/>
      <c r="BW74" s="558"/>
      <c r="BX74" s="558"/>
      <c r="BY74" s="558"/>
      <c r="BZ74" s="558"/>
      <c r="CA74" s="558"/>
      <c r="CB74" s="559"/>
    </row>
    <row r="75" spans="1:80" s="220" customFormat="1" ht="18.75" customHeight="1">
      <c r="A75" s="482">
        <v>3</v>
      </c>
      <c r="B75" s="483"/>
      <c r="C75" s="483"/>
      <c r="D75" s="484"/>
      <c r="E75" s="569" t="s">
        <v>229</v>
      </c>
      <c r="F75" s="570"/>
      <c r="G75" s="570"/>
      <c r="H75" s="570"/>
      <c r="I75" s="570"/>
      <c r="J75" s="570"/>
      <c r="K75" s="570"/>
      <c r="L75" s="570"/>
      <c r="M75" s="570"/>
      <c r="N75" s="570"/>
      <c r="O75" s="570"/>
      <c r="P75" s="570"/>
      <c r="Q75" s="570"/>
      <c r="R75" s="570"/>
      <c r="S75" s="570"/>
      <c r="T75" s="570"/>
      <c r="U75" s="570"/>
      <c r="V75" s="570"/>
      <c r="W75" s="570"/>
      <c r="X75" s="570"/>
      <c r="Y75" s="570"/>
      <c r="Z75" s="570"/>
      <c r="AA75" s="570"/>
      <c r="AB75" s="570"/>
      <c r="AC75" s="570"/>
      <c r="AD75" s="570"/>
      <c r="AE75" s="570"/>
      <c r="AF75" s="570"/>
      <c r="AG75" s="570"/>
      <c r="AH75" s="570"/>
      <c r="AI75" s="570"/>
      <c r="AJ75" s="570"/>
      <c r="AK75" s="570"/>
      <c r="AL75" s="570"/>
      <c r="AM75" s="570"/>
      <c r="AN75" s="570"/>
      <c r="AO75" s="570"/>
      <c r="AP75" s="570"/>
      <c r="AQ75" s="570"/>
      <c r="AR75" s="570"/>
      <c r="AS75" s="570"/>
      <c r="AT75" s="570"/>
      <c r="AU75" s="570"/>
      <c r="AV75" s="570"/>
      <c r="AW75" s="570"/>
      <c r="AX75" s="570"/>
      <c r="AY75" s="570"/>
      <c r="AZ75" s="570"/>
      <c r="BA75" s="570"/>
      <c r="BB75" s="570"/>
      <c r="BC75" s="570"/>
      <c r="BD75" s="571"/>
      <c r="BE75" s="572"/>
      <c r="BF75" s="573"/>
      <c r="BG75" s="573"/>
      <c r="BH75" s="573"/>
      <c r="BI75" s="573"/>
      <c r="BJ75" s="573"/>
      <c r="BK75" s="573"/>
      <c r="BL75" s="573"/>
      <c r="BM75" s="573"/>
      <c r="BN75" s="573"/>
      <c r="BO75" s="573"/>
      <c r="BP75" s="574"/>
      <c r="BQ75" s="554">
        <f>'210'!DF64*5.1%</f>
        <v>28992.785999999996</v>
      </c>
      <c r="BR75" s="555"/>
      <c r="BS75" s="555"/>
      <c r="BT75" s="555"/>
      <c r="BU75" s="555"/>
      <c r="BV75" s="555"/>
      <c r="BW75" s="555"/>
      <c r="BX75" s="555"/>
      <c r="BY75" s="555"/>
      <c r="BZ75" s="555"/>
      <c r="CA75" s="555"/>
      <c r="CB75" s="556"/>
    </row>
    <row r="76" spans="1:80" s="220" customFormat="1" ht="18.75" customHeight="1">
      <c r="A76" s="515"/>
      <c r="B76" s="516"/>
      <c r="C76" s="516"/>
      <c r="D76" s="517"/>
      <c r="E76" s="518" t="s">
        <v>301</v>
      </c>
      <c r="F76" s="519"/>
      <c r="G76" s="519"/>
      <c r="H76" s="519"/>
      <c r="I76" s="519"/>
      <c r="J76" s="519"/>
      <c r="K76" s="519"/>
      <c r="L76" s="519"/>
      <c r="M76" s="519"/>
      <c r="N76" s="519"/>
      <c r="O76" s="519"/>
      <c r="P76" s="519"/>
      <c r="Q76" s="519"/>
      <c r="R76" s="519"/>
      <c r="S76" s="519"/>
      <c r="T76" s="519"/>
      <c r="U76" s="519"/>
      <c r="V76" s="519"/>
      <c r="W76" s="519"/>
      <c r="X76" s="519"/>
      <c r="Y76" s="519"/>
      <c r="Z76" s="519"/>
      <c r="AA76" s="519"/>
      <c r="AB76" s="519"/>
      <c r="AC76" s="519"/>
      <c r="AD76" s="519"/>
      <c r="AE76" s="519"/>
      <c r="AF76" s="519"/>
      <c r="AG76" s="519"/>
      <c r="AH76" s="519"/>
      <c r="AI76" s="519"/>
      <c r="AJ76" s="519"/>
      <c r="AK76" s="519"/>
      <c r="AL76" s="519"/>
      <c r="AM76" s="519"/>
      <c r="AN76" s="519"/>
      <c r="AO76" s="519"/>
      <c r="AP76" s="519"/>
      <c r="AQ76" s="519"/>
      <c r="AR76" s="519"/>
      <c r="AS76" s="519"/>
      <c r="AT76" s="519"/>
      <c r="AU76" s="519"/>
      <c r="AV76" s="519"/>
      <c r="AW76" s="519"/>
      <c r="AX76" s="519"/>
      <c r="AY76" s="519"/>
      <c r="AZ76" s="519"/>
      <c r="BA76" s="519"/>
      <c r="BB76" s="519"/>
      <c r="BC76" s="519"/>
      <c r="BD76" s="520"/>
      <c r="BE76" s="521"/>
      <c r="BF76" s="522"/>
      <c r="BG76" s="522"/>
      <c r="BH76" s="522"/>
      <c r="BI76" s="522"/>
      <c r="BJ76" s="522"/>
      <c r="BK76" s="522"/>
      <c r="BL76" s="522"/>
      <c r="BM76" s="522"/>
      <c r="BN76" s="522"/>
      <c r="BO76" s="522"/>
      <c r="BP76" s="523"/>
      <c r="BQ76" s="557"/>
      <c r="BR76" s="558"/>
      <c r="BS76" s="558"/>
      <c r="BT76" s="558"/>
      <c r="BU76" s="558"/>
      <c r="BV76" s="558"/>
      <c r="BW76" s="558"/>
      <c r="BX76" s="558"/>
      <c r="BY76" s="558"/>
      <c r="BZ76" s="558"/>
      <c r="CA76" s="558"/>
      <c r="CB76" s="559"/>
    </row>
    <row r="77" spans="1:80" s="220" customFormat="1" ht="18.75" customHeight="1">
      <c r="A77" s="592"/>
      <c r="B77" s="592"/>
      <c r="C77" s="592"/>
      <c r="D77" s="592"/>
      <c r="E77" s="593" t="s">
        <v>192</v>
      </c>
      <c r="F77" s="593"/>
      <c r="G77" s="593"/>
      <c r="H77" s="593"/>
      <c r="I77" s="593"/>
      <c r="J77" s="593"/>
      <c r="K77" s="593"/>
      <c r="L77" s="593"/>
      <c r="M77" s="593"/>
      <c r="N77" s="593"/>
      <c r="O77" s="593"/>
      <c r="P77" s="593"/>
      <c r="Q77" s="593"/>
      <c r="R77" s="593"/>
      <c r="S77" s="593"/>
      <c r="T77" s="593"/>
      <c r="U77" s="593"/>
      <c r="V77" s="593"/>
      <c r="W77" s="593"/>
      <c r="X77" s="593"/>
      <c r="Y77" s="593"/>
      <c r="Z77" s="593"/>
      <c r="AA77" s="593"/>
      <c r="AB77" s="593"/>
      <c r="AC77" s="593"/>
      <c r="AD77" s="593"/>
      <c r="AE77" s="593"/>
      <c r="AF77" s="593"/>
      <c r="AG77" s="593"/>
      <c r="AH77" s="593"/>
      <c r="AI77" s="593"/>
      <c r="AJ77" s="593"/>
      <c r="AK77" s="593"/>
      <c r="AL77" s="593"/>
      <c r="AM77" s="593"/>
      <c r="AN77" s="593"/>
      <c r="AO77" s="593"/>
      <c r="AP77" s="593"/>
      <c r="AQ77" s="593"/>
      <c r="AR77" s="593"/>
      <c r="AS77" s="593"/>
      <c r="AT77" s="593"/>
      <c r="AU77" s="593"/>
      <c r="AV77" s="593"/>
      <c r="AW77" s="593"/>
      <c r="AX77" s="593"/>
      <c r="AY77" s="593"/>
      <c r="AZ77" s="593"/>
      <c r="BA77" s="593"/>
      <c r="BB77" s="593"/>
      <c r="BC77" s="593"/>
      <c r="BD77" s="593"/>
      <c r="BE77" s="592" t="s">
        <v>105</v>
      </c>
      <c r="BF77" s="592"/>
      <c r="BG77" s="592"/>
      <c r="BH77" s="592"/>
      <c r="BI77" s="592"/>
      <c r="BJ77" s="592"/>
      <c r="BK77" s="592"/>
      <c r="BL77" s="592"/>
      <c r="BM77" s="592"/>
      <c r="BN77" s="592"/>
      <c r="BO77" s="592"/>
      <c r="BP77" s="592"/>
      <c r="BQ77" s="591">
        <f>ROUND((BQ75+BQ68+BQ65),0)</f>
        <v>171683</v>
      </c>
      <c r="BR77" s="591"/>
      <c r="BS77" s="591"/>
      <c r="BT77" s="591"/>
      <c r="BU77" s="591"/>
      <c r="BV77" s="591"/>
      <c r="BW77" s="591"/>
      <c r="BX77" s="591"/>
      <c r="BY77" s="591"/>
      <c r="BZ77" s="591"/>
      <c r="CA77" s="591"/>
      <c r="CB77" s="591"/>
    </row>
    <row r="78" s="223" customFormat="1" ht="12.75"/>
    <row r="79" spans="1:80" s="202" customFormat="1" ht="11.25">
      <c r="A79" s="584" t="s">
        <v>230</v>
      </c>
      <c r="B79" s="584"/>
      <c r="C79" s="584"/>
      <c r="D79" s="584"/>
      <c r="E79" s="584"/>
      <c r="F79" s="584"/>
      <c r="G79" s="584"/>
      <c r="H79" s="584"/>
      <c r="I79" s="584"/>
      <c r="J79" s="584"/>
      <c r="K79" s="584"/>
      <c r="L79" s="584"/>
      <c r="M79" s="584"/>
      <c r="N79" s="584"/>
      <c r="O79" s="584"/>
      <c r="P79" s="584"/>
      <c r="Q79" s="584"/>
      <c r="R79" s="584"/>
      <c r="S79" s="584"/>
      <c r="T79" s="584"/>
      <c r="U79" s="584"/>
      <c r="V79" s="584"/>
      <c r="W79" s="584"/>
      <c r="X79" s="584"/>
      <c r="Y79" s="584"/>
      <c r="Z79" s="584"/>
      <c r="AA79" s="584"/>
      <c r="AB79" s="584"/>
      <c r="AC79" s="584"/>
      <c r="AD79" s="584"/>
      <c r="AE79" s="584"/>
      <c r="AF79" s="584"/>
      <c r="AG79" s="584"/>
      <c r="AH79" s="584"/>
      <c r="AI79" s="584"/>
      <c r="AJ79" s="584"/>
      <c r="AK79" s="584"/>
      <c r="AL79" s="584"/>
      <c r="AM79" s="584"/>
      <c r="AN79" s="584"/>
      <c r="AO79" s="584"/>
      <c r="AP79" s="584"/>
      <c r="AQ79" s="584"/>
      <c r="AR79" s="584"/>
      <c r="AS79" s="584"/>
      <c r="AT79" s="584"/>
      <c r="AU79" s="584"/>
      <c r="AV79" s="584"/>
      <c r="AW79" s="584"/>
      <c r="AX79" s="584"/>
      <c r="AY79" s="584"/>
      <c r="AZ79" s="584"/>
      <c r="BA79" s="584"/>
      <c r="BB79" s="584"/>
      <c r="BC79" s="584"/>
      <c r="BD79" s="584"/>
      <c r="BE79" s="584"/>
      <c r="BF79" s="584"/>
      <c r="BG79" s="584"/>
      <c r="BH79" s="584"/>
      <c r="BI79" s="584"/>
      <c r="BJ79" s="584"/>
      <c r="BK79" s="584"/>
      <c r="BL79" s="584"/>
      <c r="BM79" s="584"/>
      <c r="BN79" s="584"/>
      <c r="BO79" s="584"/>
      <c r="BP79" s="584"/>
      <c r="BQ79" s="584"/>
      <c r="BR79" s="584"/>
      <c r="BS79" s="584"/>
      <c r="BT79" s="584"/>
      <c r="BU79" s="584"/>
      <c r="BV79" s="584"/>
      <c r="BW79" s="584"/>
      <c r="BX79" s="584"/>
      <c r="BY79" s="584"/>
      <c r="BZ79" s="584"/>
      <c r="CA79" s="584"/>
      <c r="CB79" s="584"/>
    </row>
    <row r="80" spans="1:80" s="202" customFormat="1" ht="11.25">
      <c r="A80" s="584"/>
      <c r="B80" s="584"/>
      <c r="C80" s="584"/>
      <c r="D80" s="584"/>
      <c r="E80" s="584"/>
      <c r="F80" s="584"/>
      <c r="G80" s="584"/>
      <c r="H80" s="584"/>
      <c r="I80" s="584"/>
      <c r="J80" s="584"/>
      <c r="K80" s="584"/>
      <c r="L80" s="584"/>
      <c r="M80" s="584"/>
      <c r="N80" s="584"/>
      <c r="O80" s="584"/>
      <c r="P80" s="584"/>
      <c r="Q80" s="584"/>
      <c r="R80" s="584"/>
      <c r="S80" s="584"/>
      <c r="T80" s="584"/>
      <c r="U80" s="584"/>
      <c r="V80" s="584"/>
      <c r="W80" s="584"/>
      <c r="X80" s="584"/>
      <c r="Y80" s="584"/>
      <c r="Z80" s="584"/>
      <c r="AA80" s="584"/>
      <c r="AB80" s="584"/>
      <c r="AC80" s="584"/>
      <c r="AD80" s="584"/>
      <c r="AE80" s="584"/>
      <c r="AF80" s="584"/>
      <c r="AG80" s="584"/>
      <c r="AH80" s="584"/>
      <c r="AI80" s="584"/>
      <c r="AJ80" s="584"/>
      <c r="AK80" s="584"/>
      <c r="AL80" s="584"/>
      <c r="AM80" s="584"/>
      <c r="AN80" s="584"/>
      <c r="AO80" s="584"/>
      <c r="AP80" s="584"/>
      <c r="AQ80" s="584"/>
      <c r="AR80" s="584"/>
      <c r="AS80" s="584"/>
      <c r="AT80" s="584"/>
      <c r="AU80" s="584"/>
      <c r="AV80" s="584"/>
      <c r="AW80" s="584"/>
      <c r="AX80" s="584"/>
      <c r="AY80" s="584"/>
      <c r="AZ80" s="584"/>
      <c r="BA80" s="584"/>
      <c r="BB80" s="584"/>
      <c r="BC80" s="584"/>
      <c r="BD80" s="584"/>
      <c r="BE80" s="584"/>
      <c r="BF80" s="584"/>
      <c r="BG80" s="584"/>
      <c r="BH80" s="584"/>
      <c r="BI80" s="584"/>
      <c r="BJ80" s="584"/>
      <c r="BK80" s="584"/>
      <c r="BL80" s="584"/>
      <c r="BM80" s="584"/>
      <c r="BN80" s="584"/>
      <c r="BO80" s="584"/>
      <c r="BP80" s="584"/>
      <c r="BQ80" s="584"/>
      <c r="BR80" s="584"/>
      <c r="BS80" s="584"/>
      <c r="BT80" s="584"/>
      <c r="BU80" s="584"/>
      <c r="BV80" s="584"/>
      <c r="BW80" s="584"/>
      <c r="BX80" s="584"/>
      <c r="BY80" s="584"/>
      <c r="BZ80" s="584"/>
      <c r="CA80" s="584"/>
      <c r="CB80" s="584"/>
    </row>
    <row r="81" spans="1:80" s="202" customFormat="1" ht="11.25">
      <c r="A81" s="584"/>
      <c r="B81" s="584"/>
      <c r="C81" s="584"/>
      <c r="D81" s="584"/>
      <c r="E81" s="584"/>
      <c r="F81" s="584"/>
      <c r="G81" s="584"/>
      <c r="H81" s="584"/>
      <c r="I81" s="584"/>
      <c r="J81" s="584"/>
      <c r="K81" s="584"/>
      <c r="L81" s="584"/>
      <c r="M81" s="584"/>
      <c r="N81" s="584"/>
      <c r="O81" s="584"/>
      <c r="P81" s="584"/>
      <c r="Q81" s="584"/>
      <c r="R81" s="584"/>
      <c r="S81" s="584"/>
      <c r="T81" s="584"/>
      <c r="U81" s="584"/>
      <c r="V81" s="584"/>
      <c r="W81" s="584"/>
      <c r="X81" s="584"/>
      <c r="Y81" s="584"/>
      <c r="Z81" s="584"/>
      <c r="AA81" s="584"/>
      <c r="AB81" s="584"/>
      <c r="AC81" s="584"/>
      <c r="AD81" s="584"/>
      <c r="AE81" s="584"/>
      <c r="AF81" s="584"/>
      <c r="AG81" s="584"/>
      <c r="AH81" s="584"/>
      <c r="AI81" s="584"/>
      <c r="AJ81" s="584"/>
      <c r="AK81" s="584"/>
      <c r="AL81" s="584"/>
      <c r="AM81" s="584"/>
      <c r="AN81" s="584"/>
      <c r="AO81" s="584"/>
      <c r="AP81" s="584"/>
      <c r="AQ81" s="584"/>
      <c r="AR81" s="584"/>
      <c r="AS81" s="584"/>
      <c r="AT81" s="584"/>
      <c r="AU81" s="584"/>
      <c r="AV81" s="584"/>
      <c r="AW81" s="584"/>
      <c r="AX81" s="584"/>
      <c r="AY81" s="584"/>
      <c r="AZ81" s="584"/>
      <c r="BA81" s="584"/>
      <c r="BB81" s="584"/>
      <c r="BC81" s="584"/>
      <c r="BD81" s="584"/>
      <c r="BE81" s="584"/>
      <c r="BF81" s="584"/>
      <c r="BG81" s="584"/>
      <c r="BH81" s="584"/>
      <c r="BI81" s="584"/>
      <c r="BJ81" s="584"/>
      <c r="BK81" s="584"/>
      <c r="BL81" s="584"/>
      <c r="BM81" s="584"/>
      <c r="BN81" s="584"/>
      <c r="BO81" s="584"/>
      <c r="BP81" s="584"/>
      <c r="BQ81" s="584"/>
      <c r="BR81" s="584"/>
      <c r="BS81" s="584"/>
      <c r="BT81" s="584"/>
      <c r="BU81" s="584"/>
      <c r="BV81" s="584"/>
      <c r="BW81" s="584"/>
      <c r="BX81" s="584"/>
      <c r="BY81" s="584"/>
      <c r="BZ81" s="584"/>
      <c r="CA81" s="584"/>
      <c r="CB81" s="584"/>
    </row>
    <row r="83" spans="1:80" ht="12.75">
      <c r="A83" s="256" t="s">
        <v>327</v>
      </c>
      <c r="B83" s="256"/>
      <c r="C83" s="256"/>
      <c r="D83" s="256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503">
        <f>BQ47+BQ62+BQ77</f>
        <v>1399479</v>
      </c>
      <c r="P83" s="503"/>
      <c r="Q83" s="503"/>
      <c r="R83" s="503"/>
      <c r="S83" s="503"/>
      <c r="T83" s="503"/>
      <c r="U83" s="503"/>
      <c r="V83" s="503"/>
      <c r="W83" s="503"/>
      <c r="X83" s="503"/>
      <c r="Y83" s="503"/>
      <c r="Z83" s="503"/>
      <c r="AA83" s="503"/>
      <c r="AB83" s="503"/>
      <c r="AC83" s="503"/>
      <c r="AD83" s="503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219"/>
      <c r="BO83" s="219"/>
      <c r="BP83" s="219"/>
      <c r="BQ83" s="219"/>
      <c r="BR83" s="219"/>
      <c r="BS83" s="219"/>
      <c r="BT83" s="219"/>
      <c r="BU83" s="219"/>
      <c r="BV83" s="219"/>
      <c r="BW83" s="219"/>
      <c r="BX83" s="219"/>
      <c r="BY83" s="219"/>
      <c r="BZ83" s="219"/>
      <c r="CA83" s="219"/>
      <c r="CB83" s="219"/>
    </row>
    <row r="85" spans="1:31" ht="12.75">
      <c r="A85" s="8" t="str">
        <f>'пфхд прил1'!F7</f>
        <v>Заведующий  МДОБУ № 25</v>
      </c>
      <c r="AE85" s="8" t="str">
        <f>'пфхд прил1'!F10</f>
        <v>И.Е.Трубилко</v>
      </c>
    </row>
    <row r="88" spans="1:31" ht="12.75">
      <c r="A88" s="8" t="s">
        <v>289</v>
      </c>
      <c r="AE88" s="8" t="str">
        <f>'210'!AE74</f>
        <v>О.А.Ганшу</v>
      </c>
    </row>
  </sheetData>
  <sheetProtection/>
  <mergeCells count="224">
    <mergeCell ref="A73:D74"/>
    <mergeCell ref="E73:BD73"/>
    <mergeCell ref="BE73:BP74"/>
    <mergeCell ref="A77:D77"/>
    <mergeCell ref="E77:BD77"/>
    <mergeCell ref="BE77:BP77"/>
    <mergeCell ref="A75:D76"/>
    <mergeCell ref="BQ77:CB77"/>
    <mergeCell ref="BQ73:CB74"/>
    <mergeCell ref="E74:BD74"/>
    <mergeCell ref="E75:BD75"/>
    <mergeCell ref="BE75:BP76"/>
    <mergeCell ref="BQ75:CB76"/>
    <mergeCell ref="E76:BD76"/>
    <mergeCell ref="BQ62:CB62"/>
    <mergeCell ref="BQ65:CB65"/>
    <mergeCell ref="A70:D72"/>
    <mergeCell ref="E70:BD70"/>
    <mergeCell ref="BE70:BP72"/>
    <mergeCell ref="BQ70:CB72"/>
    <mergeCell ref="E71:BD71"/>
    <mergeCell ref="E72:BD72"/>
    <mergeCell ref="BQ66:CB67"/>
    <mergeCell ref="E67:BD67"/>
    <mergeCell ref="BQ68:CB69"/>
    <mergeCell ref="E69:BD69"/>
    <mergeCell ref="A62:D62"/>
    <mergeCell ref="E62:BD62"/>
    <mergeCell ref="BE62:BP62"/>
    <mergeCell ref="A66:D67"/>
    <mergeCell ref="E66:BD66"/>
    <mergeCell ref="BE66:BP67"/>
    <mergeCell ref="A68:D69"/>
    <mergeCell ref="E68:BD68"/>
    <mergeCell ref="BE68:BP69"/>
    <mergeCell ref="E65:BD65"/>
    <mergeCell ref="BE65:BP65"/>
    <mergeCell ref="A65:D65"/>
    <mergeCell ref="E51:BD51"/>
    <mergeCell ref="BE51:BP52"/>
    <mergeCell ref="A60:D61"/>
    <mergeCell ref="E60:BD60"/>
    <mergeCell ref="BE60:BP61"/>
    <mergeCell ref="A55:D57"/>
    <mergeCell ref="E55:BD55"/>
    <mergeCell ref="BE55:BP57"/>
    <mergeCell ref="E56:BD56"/>
    <mergeCell ref="E57:BD57"/>
    <mergeCell ref="A58:D59"/>
    <mergeCell ref="E58:BD58"/>
    <mergeCell ref="BE58:BP59"/>
    <mergeCell ref="E59:BD59"/>
    <mergeCell ref="A1:CB1"/>
    <mergeCell ref="A6:D6"/>
    <mergeCell ref="E6:AI6"/>
    <mergeCell ref="AJ6:AW6"/>
    <mergeCell ref="AX6:BF6"/>
    <mergeCell ref="BG6:BO6"/>
    <mergeCell ref="BP6:CB6"/>
    <mergeCell ref="A51:D52"/>
    <mergeCell ref="T2:CB2"/>
    <mergeCell ref="AH4:CB4"/>
    <mergeCell ref="AX8:BF8"/>
    <mergeCell ref="BG8:BO8"/>
    <mergeCell ref="BP8:CB8"/>
    <mergeCell ref="AX7:BF7"/>
    <mergeCell ref="BG7:BO7"/>
    <mergeCell ref="BP7:CB7"/>
    <mergeCell ref="A7:D7"/>
    <mergeCell ref="E7:AI7"/>
    <mergeCell ref="AJ7:AW7"/>
    <mergeCell ref="A10:D10"/>
    <mergeCell ref="E10:AI10"/>
    <mergeCell ref="AJ10:AW10"/>
    <mergeCell ref="A8:D8"/>
    <mergeCell ref="E8:AI8"/>
    <mergeCell ref="AJ8:AW8"/>
    <mergeCell ref="E11:AI11"/>
    <mergeCell ref="AX10:BF10"/>
    <mergeCell ref="A9:D9"/>
    <mergeCell ref="E9:AI9"/>
    <mergeCell ref="AJ9:AW9"/>
    <mergeCell ref="AX9:BF9"/>
    <mergeCell ref="AJ11:AW11"/>
    <mergeCell ref="AX11:BF11"/>
    <mergeCell ref="A11:D11"/>
    <mergeCell ref="BP9:CB9"/>
    <mergeCell ref="BG10:BO10"/>
    <mergeCell ref="BP10:CB10"/>
    <mergeCell ref="BG11:BO11"/>
    <mergeCell ref="BP11:CB11"/>
    <mergeCell ref="BG9:BO9"/>
    <mergeCell ref="O83:AD83"/>
    <mergeCell ref="E53:BD53"/>
    <mergeCell ref="BE53:BP54"/>
    <mergeCell ref="BQ53:CB54"/>
    <mergeCell ref="E54:BD54"/>
    <mergeCell ref="BQ58:CB59"/>
    <mergeCell ref="A64:CB64"/>
    <mergeCell ref="BQ55:CB57"/>
    <mergeCell ref="BQ60:CB61"/>
    <mergeCell ref="E61:BD61"/>
    <mergeCell ref="BE16:BO16"/>
    <mergeCell ref="BG12:BO12"/>
    <mergeCell ref="BP16:CB16"/>
    <mergeCell ref="BP12:CB12"/>
    <mergeCell ref="A14:CB14"/>
    <mergeCell ref="A12:D12"/>
    <mergeCell ref="E12:AI12"/>
    <mergeCell ref="AJ12:AW12"/>
    <mergeCell ref="AX12:BF12"/>
    <mergeCell ref="E17:AI17"/>
    <mergeCell ref="A16:D16"/>
    <mergeCell ref="E16:AI16"/>
    <mergeCell ref="AJ16:AT16"/>
    <mergeCell ref="AJ17:AT17"/>
    <mergeCell ref="BP17:CB17"/>
    <mergeCell ref="A17:D17"/>
    <mergeCell ref="BE17:BO17"/>
    <mergeCell ref="AU17:BD17"/>
    <mergeCell ref="AU16:BD16"/>
    <mergeCell ref="A18:D18"/>
    <mergeCell ref="E18:AI18"/>
    <mergeCell ref="AJ18:AT18"/>
    <mergeCell ref="AU18:BD18"/>
    <mergeCell ref="BE18:BO18"/>
    <mergeCell ref="BP18:CB18"/>
    <mergeCell ref="A19:D19"/>
    <mergeCell ref="E19:AI19"/>
    <mergeCell ref="AJ19:AT19"/>
    <mergeCell ref="AU19:BD19"/>
    <mergeCell ref="BE21:BO21"/>
    <mergeCell ref="BP21:CB21"/>
    <mergeCell ref="A20:D20"/>
    <mergeCell ref="E20:AI20"/>
    <mergeCell ref="AJ20:AT20"/>
    <mergeCell ref="AU20:BD20"/>
    <mergeCell ref="BE19:BO19"/>
    <mergeCell ref="BP19:CB19"/>
    <mergeCell ref="BE20:BO20"/>
    <mergeCell ref="BP20:CB20"/>
    <mergeCell ref="BE22:BO22"/>
    <mergeCell ref="BP22:CB22"/>
    <mergeCell ref="A21:D21"/>
    <mergeCell ref="E21:AI21"/>
    <mergeCell ref="A22:D22"/>
    <mergeCell ref="E22:AI22"/>
    <mergeCell ref="AJ22:AT22"/>
    <mergeCell ref="AU22:BD22"/>
    <mergeCell ref="AJ21:AT21"/>
    <mergeCell ref="AU21:BD21"/>
    <mergeCell ref="BE23:BO23"/>
    <mergeCell ref="BP23:CB23"/>
    <mergeCell ref="A25:CB25"/>
    <mergeCell ref="A26:CB26"/>
    <mergeCell ref="A23:D23"/>
    <mergeCell ref="E23:AI23"/>
    <mergeCell ref="AJ23:AT23"/>
    <mergeCell ref="AU23:BD23"/>
    <mergeCell ref="A30:D30"/>
    <mergeCell ref="E30:BD30"/>
    <mergeCell ref="BE30:BP30"/>
    <mergeCell ref="BQ30:CB30"/>
    <mergeCell ref="A27:CB27"/>
    <mergeCell ref="A29:D29"/>
    <mergeCell ref="E29:BD29"/>
    <mergeCell ref="BE29:BP29"/>
    <mergeCell ref="BQ29:CB29"/>
    <mergeCell ref="A31:D31"/>
    <mergeCell ref="E31:BD31"/>
    <mergeCell ref="E37:BD37"/>
    <mergeCell ref="A32:D32"/>
    <mergeCell ref="A34:CB34"/>
    <mergeCell ref="BQ35:CB35"/>
    <mergeCell ref="A33:D33"/>
    <mergeCell ref="BE31:BP31"/>
    <mergeCell ref="BQ31:CB31"/>
    <mergeCell ref="BQ32:CB32"/>
    <mergeCell ref="BQ33:CB33"/>
    <mergeCell ref="BE32:BP32"/>
    <mergeCell ref="A36:D37"/>
    <mergeCell ref="A35:D35"/>
    <mergeCell ref="BE36:BP37"/>
    <mergeCell ref="E33:BD33"/>
    <mergeCell ref="BE33:BP33"/>
    <mergeCell ref="E35:BD35"/>
    <mergeCell ref="BE35:BP35"/>
    <mergeCell ref="BQ36:CB37"/>
    <mergeCell ref="A40:D42"/>
    <mergeCell ref="E40:BD40"/>
    <mergeCell ref="E36:BD36"/>
    <mergeCell ref="E32:BD32"/>
    <mergeCell ref="A38:D39"/>
    <mergeCell ref="E38:BD38"/>
    <mergeCell ref="BE38:BP39"/>
    <mergeCell ref="BQ38:CB39"/>
    <mergeCell ref="E39:BD39"/>
    <mergeCell ref="A50:D50"/>
    <mergeCell ref="E50:BD50"/>
    <mergeCell ref="A43:D44"/>
    <mergeCell ref="E43:BD43"/>
    <mergeCell ref="A45:D46"/>
    <mergeCell ref="E45:BD45"/>
    <mergeCell ref="E44:BD44"/>
    <mergeCell ref="BQ40:CB42"/>
    <mergeCell ref="E41:BD41"/>
    <mergeCell ref="E42:BD42"/>
    <mergeCell ref="BQ50:CB50"/>
    <mergeCell ref="BQ43:CB44"/>
    <mergeCell ref="BQ45:CB46"/>
    <mergeCell ref="E46:BD46"/>
    <mergeCell ref="BE40:BP42"/>
    <mergeCell ref="BE43:BP44"/>
    <mergeCell ref="BE45:BP46"/>
    <mergeCell ref="A79:CB81"/>
    <mergeCell ref="A47:D47"/>
    <mergeCell ref="E47:BD47"/>
    <mergeCell ref="BE47:BP47"/>
    <mergeCell ref="BQ47:CB47"/>
    <mergeCell ref="A49:CB49"/>
    <mergeCell ref="A53:D54"/>
    <mergeCell ref="BQ51:CB52"/>
    <mergeCell ref="E52:BD52"/>
    <mergeCell ref="BE50:BP50"/>
  </mergeCells>
  <printOptions/>
  <pageMargins left="0.75" right="0.75" top="1" bottom="1" header="0.5" footer="0.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8"/>
  <sheetViews>
    <sheetView view="pageBreakPreview" zoomScale="90" zoomScaleSheetLayoutView="90" zoomScalePageLayoutView="0" workbookViewId="0" topLeftCell="A10">
      <selection activeCell="BJ28" sqref="BJ28:CB28"/>
    </sheetView>
  </sheetViews>
  <sheetFormatPr defaultColWidth="1.1484375" defaultRowHeight="12.75"/>
  <cols>
    <col min="1" max="1" width="7.421875" style="8" bestFit="1" customWidth="1"/>
    <col min="2" max="30" width="1.1484375" style="8" customWidth="1"/>
    <col min="31" max="31" width="7.421875" style="8" bestFit="1" customWidth="1"/>
    <col min="32" max="16384" width="1.1484375" style="8" customWidth="1"/>
  </cols>
  <sheetData>
    <row r="1" spans="1:80" s="197" customFormat="1" ht="15.75">
      <c r="A1" s="488" t="s">
        <v>231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488"/>
      <c r="AW1" s="488"/>
      <c r="AX1" s="488"/>
      <c r="AY1" s="488"/>
      <c r="AZ1" s="488"/>
      <c r="BA1" s="488"/>
      <c r="BB1" s="488"/>
      <c r="BC1" s="488"/>
      <c r="BD1" s="488"/>
      <c r="BE1" s="488"/>
      <c r="BF1" s="488"/>
      <c r="BG1" s="488"/>
      <c r="BH1" s="488"/>
      <c r="BI1" s="488"/>
      <c r="BJ1" s="488"/>
      <c r="BK1" s="488"/>
      <c r="BL1" s="488"/>
      <c r="BM1" s="488"/>
      <c r="BN1" s="488"/>
      <c r="BO1" s="488"/>
      <c r="BP1" s="488"/>
      <c r="BQ1" s="488"/>
      <c r="BR1" s="488"/>
      <c r="BS1" s="488"/>
      <c r="BT1" s="488"/>
      <c r="BU1" s="488"/>
      <c r="BV1" s="488"/>
      <c r="BW1" s="488"/>
      <c r="BX1" s="488"/>
      <c r="BY1" s="488"/>
      <c r="BZ1" s="488"/>
      <c r="CA1" s="488"/>
      <c r="CB1" s="488"/>
    </row>
    <row r="2" spans="1:80" s="199" customFormat="1" ht="9.7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</row>
    <row r="3" spans="1:80" s="197" customFormat="1" ht="15.75">
      <c r="A3" s="197" t="s">
        <v>164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  <c r="AJ3" s="594"/>
      <c r="AK3" s="594"/>
      <c r="AL3" s="594"/>
      <c r="AM3" s="594"/>
      <c r="AN3" s="594"/>
      <c r="AO3" s="594"/>
      <c r="AP3" s="594"/>
      <c r="AQ3" s="594"/>
      <c r="AR3" s="594"/>
      <c r="AS3" s="594"/>
      <c r="AT3" s="594"/>
      <c r="AU3" s="594"/>
      <c r="AV3" s="594"/>
      <c r="AW3" s="594"/>
      <c r="AX3" s="594"/>
      <c r="AY3" s="594"/>
      <c r="AZ3" s="594"/>
      <c r="BA3" s="594"/>
      <c r="BB3" s="594"/>
      <c r="BC3" s="594"/>
      <c r="BD3" s="594"/>
      <c r="BE3" s="594"/>
      <c r="BF3" s="594"/>
      <c r="BG3" s="594"/>
      <c r="BH3" s="594"/>
      <c r="BI3" s="594"/>
      <c r="BJ3" s="594"/>
      <c r="BK3" s="594"/>
      <c r="BL3" s="594"/>
      <c r="BM3" s="594"/>
      <c r="BN3" s="594"/>
      <c r="BO3" s="594"/>
      <c r="BP3" s="594"/>
      <c r="BQ3" s="594"/>
      <c r="BR3" s="594"/>
      <c r="BS3" s="594"/>
      <c r="BT3" s="594"/>
      <c r="BU3" s="594"/>
      <c r="BV3" s="594"/>
      <c r="BW3" s="594"/>
      <c r="BX3" s="594"/>
      <c r="BY3" s="594"/>
      <c r="BZ3" s="594"/>
      <c r="CA3" s="594"/>
      <c r="CB3" s="594"/>
    </row>
    <row r="4" spans="1:80" s="199" customFormat="1" ht="9.7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</row>
    <row r="5" spans="1:80" s="197" customFormat="1" ht="15.75">
      <c r="A5" s="197" t="s">
        <v>165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  <c r="BL5" s="369"/>
      <c r="BM5" s="369"/>
      <c r="BN5" s="369"/>
      <c r="BO5" s="369"/>
      <c r="BP5" s="369"/>
      <c r="BQ5" s="369"/>
      <c r="BR5" s="369"/>
      <c r="BS5" s="369"/>
      <c r="BT5" s="369"/>
      <c r="BU5" s="369"/>
      <c r="BV5" s="369"/>
      <c r="BW5" s="369"/>
      <c r="BX5" s="369"/>
      <c r="BY5" s="369"/>
      <c r="BZ5" s="369"/>
      <c r="CA5" s="369"/>
      <c r="CB5" s="369"/>
    </row>
    <row r="7" spans="1:80" ht="12.75">
      <c r="A7" s="482" t="s">
        <v>17</v>
      </c>
      <c r="B7" s="483"/>
      <c r="C7" s="483"/>
      <c r="D7" s="484"/>
      <c r="E7" s="482" t="s">
        <v>7</v>
      </c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3"/>
      <c r="AJ7" s="483"/>
      <c r="AK7" s="483"/>
      <c r="AL7" s="483"/>
      <c r="AM7" s="484"/>
      <c r="AN7" s="482" t="s">
        <v>232</v>
      </c>
      <c r="AO7" s="483"/>
      <c r="AP7" s="483"/>
      <c r="AQ7" s="483"/>
      <c r="AR7" s="483"/>
      <c r="AS7" s="483"/>
      <c r="AT7" s="483"/>
      <c r="AU7" s="483"/>
      <c r="AV7" s="483"/>
      <c r="AW7" s="483"/>
      <c r="AX7" s="483"/>
      <c r="AY7" s="483"/>
      <c r="AZ7" s="483"/>
      <c r="BA7" s="484"/>
      <c r="BB7" s="482" t="s">
        <v>196</v>
      </c>
      <c r="BC7" s="483"/>
      <c r="BD7" s="483"/>
      <c r="BE7" s="483"/>
      <c r="BF7" s="483"/>
      <c r="BG7" s="483"/>
      <c r="BH7" s="483"/>
      <c r="BI7" s="483"/>
      <c r="BJ7" s="483"/>
      <c r="BK7" s="483"/>
      <c r="BL7" s="483"/>
      <c r="BM7" s="484"/>
      <c r="BN7" s="482" t="s">
        <v>233</v>
      </c>
      <c r="BO7" s="483"/>
      <c r="BP7" s="483"/>
      <c r="BQ7" s="483"/>
      <c r="BR7" s="483"/>
      <c r="BS7" s="483"/>
      <c r="BT7" s="483"/>
      <c r="BU7" s="483"/>
      <c r="BV7" s="483"/>
      <c r="BW7" s="483"/>
      <c r="BX7" s="483"/>
      <c r="BY7" s="483"/>
      <c r="BZ7" s="483"/>
      <c r="CA7" s="483"/>
      <c r="CB7" s="484"/>
    </row>
    <row r="8" spans="1:80" ht="12.75">
      <c r="A8" s="485" t="s">
        <v>18</v>
      </c>
      <c r="B8" s="486"/>
      <c r="C8" s="486"/>
      <c r="D8" s="487"/>
      <c r="E8" s="485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6"/>
      <c r="AL8" s="486"/>
      <c r="AM8" s="487"/>
      <c r="AN8" s="485" t="s">
        <v>234</v>
      </c>
      <c r="AO8" s="486"/>
      <c r="AP8" s="486"/>
      <c r="AQ8" s="486"/>
      <c r="AR8" s="486"/>
      <c r="AS8" s="486"/>
      <c r="AT8" s="486"/>
      <c r="AU8" s="486"/>
      <c r="AV8" s="486"/>
      <c r="AW8" s="486"/>
      <c r="AX8" s="486"/>
      <c r="AY8" s="486"/>
      <c r="AZ8" s="486"/>
      <c r="BA8" s="487"/>
      <c r="BB8" s="485" t="s">
        <v>208</v>
      </c>
      <c r="BC8" s="486"/>
      <c r="BD8" s="486"/>
      <c r="BE8" s="486"/>
      <c r="BF8" s="486"/>
      <c r="BG8" s="486"/>
      <c r="BH8" s="486"/>
      <c r="BI8" s="486"/>
      <c r="BJ8" s="486"/>
      <c r="BK8" s="486"/>
      <c r="BL8" s="486"/>
      <c r="BM8" s="487"/>
      <c r="BN8" s="485" t="s">
        <v>235</v>
      </c>
      <c r="BO8" s="486"/>
      <c r="BP8" s="486"/>
      <c r="BQ8" s="486"/>
      <c r="BR8" s="486"/>
      <c r="BS8" s="486"/>
      <c r="BT8" s="486"/>
      <c r="BU8" s="486"/>
      <c r="BV8" s="486"/>
      <c r="BW8" s="486"/>
      <c r="BX8" s="486"/>
      <c r="BY8" s="486"/>
      <c r="BZ8" s="486"/>
      <c r="CA8" s="486"/>
      <c r="CB8" s="487"/>
    </row>
    <row r="9" spans="1:80" ht="12.75">
      <c r="A9" s="485"/>
      <c r="B9" s="486"/>
      <c r="C9" s="486"/>
      <c r="D9" s="487"/>
      <c r="E9" s="485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486"/>
      <c r="AB9" s="486"/>
      <c r="AC9" s="486"/>
      <c r="AD9" s="486"/>
      <c r="AE9" s="486"/>
      <c r="AF9" s="486"/>
      <c r="AG9" s="486"/>
      <c r="AH9" s="486"/>
      <c r="AI9" s="486"/>
      <c r="AJ9" s="486"/>
      <c r="AK9" s="486"/>
      <c r="AL9" s="486"/>
      <c r="AM9" s="487"/>
      <c r="AN9" s="485"/>
      <c r="AO9" s="486"/>
      <c r="AP9" s="486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487"/>
      <c r="BB9" s="485"/>
      <c r="BC9" s="486"/>
      <c r="BD9" s="486"/>
      <c r="BE9" s="486"/>
      <c r="BF9" s="486"/>
      <c r="BG9" s="486"/>
      <c r="BH9" s="486"/>
      <c r="BI9" s="486"/>
      <c r="BJ9" s="486"/>
      <c r="BK9" s="486"/>
      <c r="BL9" s="486"/>
      <c r="BM9" s="487"/>
      <c r="BN9" s="485" t="s">
        <v>236</v>
      </c>
      <c r="BO9" s="486"/>
      <c r="BP9" s="486"/>
      <c r="BQ9" s="486"/>
      <c r="BR9" s="486"/>
      <c r="BS9" s="486"/>
      <c r="BT9" s="486"/>
      <c r="BU9" s="486"/>
      <c r="BV9" s="486"/>
      <c r="BW9" s="486"/>
      <c r="BX9" s="486"/>
      <c r="BY9" s="486"/>
      <c r="BZ9" s="486"/>
      <c r="CA9" s="486"/>
      <c r="CB9" s="487"/>
    </row>
    <row r="10" spans="1:80" ht="12.75">
      <c r="A10" s="491">
        <v>1</v>
      </c>
      <c r="B10" s="492"/>
      <c r="C10" s="492"/>
      <c r="D10" s="493"/>
      <c r="E10" s="491">
        <v>2</v>
      </c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3"/>
      <c r="AN10" s="491">
        <v>3</v>
      </c>
      <c r="AO10" s="492"/>
      <c r="AP10" s="492"/>
      <c r="AQ10" s="492"/>
      <c r="AR10" s="492"/>
      <c r="AS10" s="492"/>
      <c r="AT10" s="492"/>
      <c r="AU10" s="492"/>
      <c r="AV10" s="492"/>
      <c r="AW10" s="492"/>
      <c r="AX10" s="492"/>
      <c r="AY10" s="492"/>
      <c r="AZ10" s="492"/>
      <c r="BA10" s="493"/>
      <c r="BB10" s="491">
        <v>4</v>
      </c>
      <c r="BC10" s="492"/>
      <c r="BD10" s="492"/>
      <c r="BE10" s="492"/>
      <c r="BF10" s="492"/>
      <c r="BG10" s="492"/>
      <c r="BH10" s="492"/>
      <c r="BI10" s="492"/>
      <c r="BJ10" s="492"/>
      <c r="BK10" s="492"/>
      <c r="BL10" s="492"/>
      <c r="BM10" s="493"/>
      <c r="BN10" s="491">
        <v>5</v>
      </c>
      <c r="BO10" s="492"/>
      <c r="BP10" s="492"/>
      <c r="BQ10" s="492"/>
      <c r="BR10" s="492"/>
      <c r="BS10" s="492"/>
      <c r="BT10" s="492"/>
      <c r="BU10" s="492"/>
      <c r="BV10" s="492"/>
      <c r="BW10" s="492"/>
      <c r="BX10" s="492"/>
      <c r="BY10" s="492"/>
      <c r="BZ10" s="492"/>
      <c r="CA10" s="492"/>
      <c r="CB10" s="493"/>
    </row>
    <row r="11" spans="1:80" ht="12.75">
      <c r="A11" s="491"/>
      <c r="B11" s="492"/>
      <c r="C11" s="492"/>
      <c r="D11" s="493"/>
      <c r="E11" s="491" t="s">
        <v>397</v>
      </c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3"/>
      <c r="AN11" s="305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7"/>
      <c r="BB11" s="302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4"/>
      <c r="BN11" s="601">
        <v>2328</v>
      </c>
      <c r="BO11" s="602"/>
      <c r="BP11" s="602"/>
      <c r="BQ11" s="602"/>
      <c r="BR11" s="602"/>
      <c r="BS11" s="602"/>
      <c r="BT11" s="602"/>
      <c r="BU11" s="602"/>
      <c r="BV11" s="602"/>
      <c r="BW11" s="602"/>
      <c r="BX11" s="602"/>
      <c r="BY11" s="602"/>
      <c r="BZ11" s="602"/>
      <c r="CA11" s="602"/>
      <c r="CB11" s="603"/>
    </row>
    <row r="12" spans="1:80" ht="12.75">
      <c r="A12" s="518"/>
      <c r="B12" s="519"/>
      <c r="C12" s="519"/>
      <c r="D12" s="520"/>
      <c r="E12" s="530" t="s">
        <v>192</v>
      </c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32"/>
      <c r="AN12" s="527" t="s">
        <v>105</v>
      </c>
      <c r="AO12" s="528"/>
      <c r="AP12" s="528"/>
      <c r="AQ12" s="528"/>
      <c r="AR12" s="528"/>
      <c r="AS12" s="528"/>
      <c r="AT12" s="528"/>
      <c r="AU12" s="528"/>
      <c r="AV12" s="528"/>
      <c r="AW12" s="528"/>
      <c r="AX12" s="528"/>
      <c r="AY12" s="528"/>
      <c r="AZ12" s="528"/>
      <c r="BA12" s="529"/>
      <c r="BB12" s="548" t="s">
        <v>105</v>
      </c>
      <c r="BC12" s="549"/>
      <c r="BD12" s="549"/>
      <c r="BE12" s="549"/>
      <c r="BF12" s="549"/>
      <c r="BG12" s="549"/>
      <c r="BH12" s="549"/>
      <c r="BI12" s="549"/>
      <c r="BJ12" s="549"/>
      <c r="BK12" s="549"/>
      <c r="BL12" s="549"/>
      <c r="BM12" s="550"/>
      <c r="BN12" s="557">
        <f>SUM(BN11)</f>
        <v>2328</v>
      </c>
      <c r="BO12" s="558"/>
      <c r="BP12" s="558"/>
      <c r="BQ12" s="558"/>
      <c r="BR12" s="558"/>
      <c r="BS12" s="558"/>
      <c r="BT12" s="558"/>
      <c r="BU12" s="558"/>
      <c r="BV12" s="558"/>
      <c r="BW12" s="558"/>
      <c r="BX12" s="558"/>
      <c r="BY12" s="558"/>
      <c r="BZ12" s="558"/>
      <c r="CA12" s="558"/>
      <c r="CB12" s="559"/>
    </row>
    <row r="13" s="18" customFormat="1" ht="15.75"/>
    <row r="14" spans="1:80" s="197" customFormat="1" ht="15.75">
      <c r="A14" s="488" t="s">
        <v>237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8"/>
      <c r="AL14" s="488"/>
      <c r="AM14" s="488"/>
      <c r="AN14" s="488"/>
      <c r="AO14" s="488"/>
      <c r="AP14" s="488"/>
      <c r="AQ14" s="488"/>
      <c r="AR14" s="488"/>
      <c r="AS14" s="488"/>
      <c r="AT14" s="488"/>
      <c r="AU14" s="488"/>
      <c r="AV14" s="488"/>
      <c r="AW14" s="488"/>
      <c r="AX14" s="488"/>
      <c r="AY14" s="488"/>
      <c r="AZ14" s="488"/>
      <c r="BA14" s="488"/>
      <c r="BB14" s="488"/>
      <c r="BC14" s="488"/>
      <c r="BD14" s="488"/>
      <c r="BE14" s="488"/>
      <c r="BF14" s="488"/>
      <c r="BG14" s="488"/>
      <c r="BH14" s="488"/>
      <c r="BI14" s="488"/>
      <c r="BJ14" s="488"/>
      <c r="BK14" s="488"/>
      <c r="BL14" s="488"/>
      <c r="BM14" s="488"/>
      <c r="BN14" s="488"/>
      <c r="BO14" s="488"/>
      <c r="BP14" s="488"/>
      <c r="BQ14" s="488"/>
      <c r="BR14" s="488"/>
      <c r="BS14" s="488"/>
      <c r="BT14" s="488"/>
      <c r="BU14" s="488"/>
      <c r="BV14" s="488"/>
      <c r="BW14" s="488"/>
      <c r="BX14" s="488"/>
      <c r="BY14" s="488"/>
      <c r="BZ14" s="488"/>
      <c r="CA14" s="488"/>
      <c r="CB14" s="488"/>
    </row>
    <row r="15" spans="1:80" s="199" customFormat="1" ht="9.75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</row>
    <row r="16" spans="1:80" s="197" customFormat="1" ht="15.75">
      <c r="A16" s="197" t="s">
        <v>164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594" t="s">
        <v>297</v>
      </c>
      <c r="T16" s="594"/>
      <c r="U16" s="594"/>
      <c r="V16" s="594"/>
      <c r="W16" s="594"/>
      <c r="X16" s="594"/>
      <c r="Y16" s="594"/>
      <c r="Z16" s="594"/>
      <c r="AA16" s="594"/>
      <c r="AB16" s="594"/>
      <c r="AC16" s="594"/>
      <c r="AD16" s="594"/>
      <c r="AE16" s="594"/>
      <c r="AF16" s="594"/>
      <c r="AG16" s="594"/>
      <c r="AH16" s="594"/>
      <c r="AI16" s="594"/>
      <c r="AJ16" s="594"/>
      <c r="AK16" s="594"/>
      <c r="AL16" s="594"/>
      <c r="AM16" s="594"/>
      <c r="AN16" s="594"/>
      <c r="AO16" s="594"/>
      <c r="AP16" s="594"/>
      <c r="AQ16" s="594"/>
      <c r="AR16" s="594"/>
      <c r="AS16" s="594"/>
      <c r="AT16" s="594"/>
      <c r="AU16" s="594"/>
      <c r="AV16" s="594"/>
      <c r="AW16" s="594"/>
      <c r="AX16" s="594"/>
      <c r="AY16" s="594"/>
      <c r="AZ16" s="594"/>
      <c r="BA16" s="594"/>
      <c r="BB16" s="594"/>
      <c r="BC16" s="594"/>
      <c r="BD16" s="594"/>
      <c r="BE16" s="594"/>
      <c r="BF16" s="594"/>
      <c r="BG16" s="594"/>
      <c r="BH16" s="594"/>
      <c r="BI16" s="594"/>
      <c r="BJ16" s="594"/>
      <c r="BK16" s="594"/>
      <c r="BL16" s="594"/>
      <c r="BM16" s="594"/>
      <c r="BN16" s="594"/>
      <c r="BO16" s="594"/>
      <c r="BP16" s="594"/>
      <c r="BQ16" s="594"/>
      <c r="BR16" s="594"/>
      <c r="BS16" s="594"/>
      <c r="BT16" s="594"/>
      <c r="BU16" s="594"/>
      <c r="BV16" s="594"/>
      <c r="BW16" s="594"/>
      <c r="BX16" s="594"/>
      <c r="BY16" s="594"/>
      <c r="BZ16" s="594"/>
      <c r="CA16" s="594"/>
      <c r="CB16" s="594"/>
    </row>
    <row r="17" spans="1:80" s="199" customFormat="1" ht="9.75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</row>
    <row r="18" spans="1:80" s="197" customFormat="1" ht="15.75">
      <c r="A18" s="197" t="s">
        <v>165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369" t="s">
        <v>293</v>
      </c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69"/>
      <c r="BK18" s="369"/>
      <c r="BL18" s="369"/>
      <c r="BM18" s="369"/>
      <c r="BN18" s="369"/>
      <c r="BO18" s="369"/>
      <c r="BP18" s="369"/>
      <c r="BQ18" s="369"/>
      <c r="BR18" s="369"/>
      <c r="BS18" s="369"/>
      <c r="BT18" s="369"/>
      <c r="BU18" s="369"/>
      <c r="BV18" s="369"/>
      <c r="BW18" s="369"/>
      <c r="BX18" s="369"/>
      <c r="BY18" s="369"/>
      <c r="BZ18" s="369"/>
      <c r="CA18" s="369"/>
      <c r="CB18" s="369"/>
    </row>
    <row r="20" spans="1:80" ht="12.75">
      <c r="A20" s="482" t="s">
        <v>17</v>
      </c>
      <c r="B20" s="483"/>
      <c r="C20" s="483"/>
      <c r="D20" s="484"/>
      <c r="E20" s="482" t="s">
        <v>194</v>
      </c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  <c r="AM20" s="484"/>
      <c r="AN20" s="482" t="s">
        <v>238</v>
      </c>
      <c r="AO20" s="483"/>
      <c r="AP20" s="483"/>
      <c r="AQ20" s="483"/>
      <c r="AR20" s="483"/>
      <c r="AS20" s="483"/>
      <c r="AT20" s="483"/>
      <c r="AU20" s="483"/>
      <c r="AV20" s="483"/>
      <c r="AW20" s="483"/>
      <c r="AX20" s="483"/>
      <c r="AY20" s="483"/>
      <c r="AZ20" s="483"/>
      <c r="BA20" s="484"/>
      <c r="BB20" s="482" t="s">
        <v>239</v>
      </c>
      <c r="BC20" s="483"/>
      <c r="BD20" s="483"/>
      <c r="BE20" s="483"/>
      <c r="BF20" s="483"/>
      <c r="BG20" s="483"/>
      <c r="BH20" s="483"/>
      <c r="BI20" s="484"/>
      <c r="BJ20" s="482" t="s">
        <v>240</v>
      </c>
      <c r="BK20" s="483"/>
      <c r="BL20" s="483"/>
      <c r="BM20" s="483"/>
      <c r="BN20" s="483"/>
      <c r="BO20" s="483"/>
      <c r="BP20" s="483"/>
      <c r="BQ20" s="483"/>
      <c r="BR20" s="483"/>
      <c r="BS20" s="483"/>
      <c r="BT20" s="483"/>
      <c r="BU20" s="483"/>
      <c r="BV20" s="483"/>
      <c r="BW20" s="483"/>
      <c r="BX20" s="483"/>
      <c r="BY20" s="483"/>
      <c r="BZ20" s="483"/>
      <c r="CA20" s="483"/>
      <c r="CB20" s="484"/>
    </row>
    <row r="21" spans="1:80" ht="12.75">
      <c r="A21" s="485" t="s">
        <v>18</v>
      </c>
      <c r="B21" s="486"/>
      <c r="C21" s="486"/>
      <c r="D21" s="487"/>
      <c r="E21" s="485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7"/>
      <c r="AN21" s="485" t="s">
        <v>241</v>
      </c>
      <c r="AO21" s="486"/>
      <c r="AP21" s="486"/>
      <c r="AQ21" s="486"/>
      <c r="AR21" s="486"/>
      <c r="AS21" s="486"/>
      <c r="AT21" s="486"/>
      <c r="AU21" s="486"/>
      <c r="AV21" s="486"/>
      <c r="AW21" s="486"/>
      <c r="AX21" s="486"/>
      <c r="AY21" s="486"/>
      <c r="AZ21" s="486"/>
      <c r="BA21" s="487"/>
      <c r="BB21" s="485" t="s">
        <v>242</v>
      </c>
      <c r="BC21" s="486"/>
      <c r="BD21" s="486"/>
      <c r="BE21" s="486"/>
      <c r="BF21" s="486"/>
      <c r="BG21" s="486"/>
      <c r="BH21" s="486"/>
      <c r="BI21" s="487"/>
      <c r="BJ21" s="485" t="s">
        <v>243</v>
      </c>
      <c r="BK21" s="486"/>
      <c r="BL21" s="486"/>
      <c r="BM21" s="486"/>
      <c r="BN21" s="486"/>
      <c r="BO21" s="486"/>
      <c r="BP21" s="486"/>
      <c r="BQ21" s="486"/>
      <c r="BR21" s="486"/>
      <c r="BS21" s="486"/>
      <c r="BT21" s="486"/>
      <c r="BU21" s="486"/>
      <c r="BV21" s="486"/>
      <c r="BW21" s="486"/>
      <c r="BX21" s="486"/>
      <c r="BY21" s="486"/>
      <c r="BZ21" s="486"/>
      <c r="CA21" s="486"/>
      <c r="CB21" s="487"/>
    </row>
    <row r="22" spans="1:80" ht="12.75">
      <c r="A22" s="485"/>
      <c r="B22" s="486"/>
      <c r="C22" s="486"/>
      <c r="D22" s="487"/>
      <c r="E22" s="485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7"/>
      <c r="AN22" s="485"/>
      <c r="AO22" s="486"/>
      <c r="AP22" s="486"/>
      <c r="AQ22" s="486"/>
      <c r="AR22" s="486"/>
      <c r="AS22" s="486"/>
      <c r="AT22" s="486"/>
      <c r="AU22" s="486"/>
      <c r="AV22" s="486"/>
      <c r="AW22" s="486"/>
      <c r="AX22" s="486"/>
      <c r="AY22" s="486"/>
      <c r="AZ22" s="486"/>
      <c r="BA22" s="487"/>
      <c r="BB22" s="485"/>
      <c r="BC22" s="486"/>
      <c r="BD22" s="486"/>
      <c r="BE22" s="486"/>
      <c r="BF22" s="486"/>
      <c r="BG22" s="486"/>
      <c r="BH22" s="486"/>
      <c r="BI22" s="487"/>
      <c r="BJ22" s="485" t="s">
        <v>244</v>
      </c>
      <c r="BK22" s="486"/>
      <c r="BL22" s="486"/>
      <c r="BM22" s="486"/>
      <c r="BN22" s="486"/>
      <c r="BO22" s="486"/>
      <c r="BP22" s="486"/>
      <c r="BQ22" s="486"/>
      <c r="BR22" s="486"/>
      <c r="BS22" s="486"/>
      <c r="BT22" s="486"/>
      <c r="BU22" s="486"/>
      <c r="BV22" s="486"/>
      <c r="BW22" s="486"/>
      <c r="BX22" s="486"/>
      <c r="BY22" s="486"/>
      <c r="BZ22" s="486"/>
      <c r="CA22" s="486"/>
      <c r="CB22" s="487"/>
    </row>
    <row r="23" spans="1:80" ht="12.75">
      <c r="A23" s="485"/>
      <c r="B23" s="486"/>
      <c r="C23" s="486"/>
      <c r="D23" s="487"/>
      <c r="E23" s="485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486"/>
      <c r="AL23" s="486"/>
      <c r="AM23" s="487"/>
      <c r="AN23" s="485"/>
      <c r="AO23" s="486"/>
      <c r="AP23" s="486"/>
      <c r="AQ23" s="486"/>
      <c r="AR23" s="486"/>
      <c r="AS23" s="486"/>
      <c r="AT23" s="486"/>
      <c r="AU23" s="486"/>
      <c r="AV23" s="486"/>
      <c r="AW23" s="486"/>
      <c r="AX23" s="486"/>
      <c r="AY23" s="486"/>
      <c r="AZ23" s="486"/>
      <c r="BA23" s="487"/>
      <c r="BB23" s="485"/>
      <c r="BC23" s="486"/>
      <c r="BD23" s="486"/>
      <c r="BE23" s="486"/>
      <c r="BF23" s="486"/>
      <c r="BG23" s="486"/>
      <c r="BH23" s="486"/>
      <c r="BI23" s="487"/>
      <c r="BJ23" s="485" t="s">
        <v>245</v>
      </c>
      <c r="BK23" s="486"/>
      <c r="BL23" s="486"/>
      <c r="BM23" s="486"/>
      <c r="BN23" s="486"/>
      <c r="BO23" s="486"/>
      <c r="BP23" s="486"/>
      <c r="BQ23" s="486"/>
      <c r="BR23" s="486"/>
      <c r="BS23" s="486"/>
      <c r="BT23" s="486"/>
      <c r="BU23" s="486"/>
      <c r="BV23" s="486"/>
      <c r="BW23" s="486"/>
      <c r="BX23" s="486"/>
      <c r="BY23" s="486"/>
      <c r="BZ23" s="486"/>
      <c r="CA23" s="486"/>
      <c r="CB23" s="487"/>
    </row>
    <row r="24" spans="1:80" ht="12.75">
      <c r="A24" s="491">
        <v>1</v>
      </c>
      <c r="B24" s="492"/>
      <c r="C24" s="492"/>
      <c r="D24" s="493"/>
      <c r="E24" s="491">
        <v>2</v>
      </c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3"/>
      <c r="AN24" s="491">
        <v>3</v>
      </c>
      <c r="AO24" s="492"/>
      <c r="AP24" s="492"/>
      <c r="AQ24" s="492"/>
      <c r="AR24" s="492"/>
      <c r="AS24" s="492"/>
      <c r="AT24" s="492"/>
      <c r="AU24" s="492"/>
      <c r="AV24" s="492"/>
      <c r="AW24" s="492"/>
      <c r="AX24" s="492"/>
      <c r="AY24" s="492"/>
      <c r="AZ24" s="492"/>
      <c r="BA24" s="493"/>
      <c r="BB24" s="491">
        <v>4</v>
      </c>
      <c r="BC24" s="492"/>
      <c r="BD24" s="492"/>
      <c r="BE24" s="492"/>
      <c r="BF24" s="492"/>
      <c r="BG24" s="492"/>
      <c r="BH24" s="492"/>
      <c r="BI24" s="493"/>
      <c r="BJ24" s="491">
        <v>5</v>
      </c>
      <c r="BK24" s="492"/>
      <c r="BL24" s="492"/>
      <c r="BM24" s="492"/>
      <c r="BN24" s="492"/>
      <c r="BO24" s="492"/>
      <c r="BP24" s="492"/>
      <c r="BQ24" s="492"/>
      <c r="BR24" s="492"/>
      <c r="BS24" s="492"/>
      <c r="BT24" s="492"/>
      <c r="BU24" s="492"/>
      <c r="BV24" s="492"/>
      <c r="BW24" s="492"/>
      <c r="BX24" s="492"/>
      <c r="BY24" s="492"/>
      <c r="BZ24" s="492"/>
      <c r="CA24" s="492"/>
      <c r="CB24" s="493"/>
    </row>
    <row r="25" spans="1:80" ht="12.75">
      <c r="A25" s="527">
        <v>1</v>
      </c>
      <c r="B25" s="528"/>
      <c r="C25" s="528"/>
      <c r="D25" s="529"/>
      <c r="E25" s="518" t="s">
        <v>296</v>
      </c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519"/>
      <c r="AL25" s="519"/>
      <c r="AM25" s="520"/>
      <c r="AN25" s="521"/>
      <c r="AO25" s="522"/>
      <c r="AP25" s="522"/>
      <c r="AQ25" s="522"/>
      <c r="AR25" s="522"/>
      <c r="AS25" s="522"/>
      <c r="AT25" s="522"/>
      <c r="AU25" s="522"/>
      <c r="AV25" s="522"/>
      <c r="AW25" s="522"/>
      <c r="AX25" s="522"/>
      <c r="AY25" s="522"/>
      <c r="AZ25" s="522"/>
      <c r="BA25" s="523"/>
      <c r="BB25" s="530"/>
      <c r="BC25" s="531"/>
      <c r="BD25" s="531"/>
      <c r="BE25" s="531"/>
      <c r="BF25" s="531"/>
      <c r="BG25" s="531"/>
      <c r="BH25" s="531"/>
      <c r="BI25" s="532"/>
      <c r="BJ25" s="557">
        <v>5000</v>
      </c>
      <c r="BK25" s="558"/>
      <c r="BL25" s="558"/>
      <c r="BM25" s="558"/>
      <c r="BN25" s="558"/>
      <c r="BO25" s="558"/>
      <c r="BP25" s="558"/>
      <c r="BQ25" s="558"/>
      <c r="BR25" s="558"/>
      <c r="BS25" s="558"/>
      <c r="BT25" s="558"/>
      <c r="BU25" s="558"/>
      <c r="BV25" s="558"/>
      <c r="BW25" s="558"/>
      <c r="BX25" s="558"/>
      <c r="BY25" s="558"/>
      <c r="BZ25" s="558"/>
      <c r="CA25" s="558"/>
      <c r="CB25" s="559"/>
    </row>
    <row r="26" spans="1:80" ht="12.75">
      <c r="A26" s="527">
        <v>2</v>
      </c>
      <c r="B26" s="528"/>
      <c r="C26" s="528"/>
      <c r="D26" s="529"/>
      <c r="E26" s="518" t="s">
        <v>303</v>
      </c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519"/>
      <c r="AL26" s="519"/>
      <c r="AM26" s="520"/>
      <c r="AN26" s="521"/>
      <c r="AO26" s="522"/>
      <c r="AP26" s="522"/>
      <c r="AQ26" s="522"/>
      <c r="AR26" s="522"/>
      <c r="AS26" s="522"/>
      <c r="AT26" s="522"/>
      <c r="AU26" s="522"/>
      <c r="AV26" s="522"/>
      <c r="AW26" s="522"/>
      <c r="AX26" s="522"/>
      <c r="AY26" s="522"/>
      <c r="AZ26" s="522"/>
      <c r="BA26" s="523"/>
      <c r="BB26" s="530"/>
      <c r="BC26" s="531"/>
      <c r="BD26" s="531"/>
      <c r="BE26" s="531"/>
      <c r="BF26" s="531"/>
      <c r="BG26" s="531"/>
      <c r="BH26" s="531"/>
      <c r="BI26" s="532"/>
      <c r="BJ26" s="557">
        <v>5840</v>
      </c>
      <c r="BK26" s="558"/>
      <c r="BL26" s="558"/>
      <c r="BM26" s="558"/>
      <c r="BN26" s="558"/>
      <c r="BO26" s="558"/>
      <c r="BP26" s="558"/>
      <c r="BQ26" s="558"/>
      <c r="BR26" s="558"/>
      <c r="BS26" s="558"/>
      <c r="BT26" s="558"/>
      <c r="BU26" s="558"/>
      <c r="BV26" s="558"/>
      <c r="BW26" s="558"/>
      <c r="BX26" s="558"/>
      <c r="BY26" s="558"/>
      <c r="BZ26" s="558"/>
      <c r="CA26" s="558"/>
      <c r="CB26" s="559"/>
    </row>
    <row r="27" spans="1:80" ht="12.75">
      <c r="A27" s="527">
        <v>3</v>
      </c>
      <c r="B27" s="528"/>
      <c r="C27" s="528"/>
      <c r="D27" s="529"/>
      <c r="E27" s="518" t="s">
        <v>376</v>
      </c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  <c r="AK27" s="519"/>
      <c r="AL27" s="519"/>
      <c r="AM27" s="520"/>
      <c r="AN27" s="521"/>
      <c r="AO27" s="522"/>
      <c r="AP27" s="522"/>
      <c r="AQ27" s="522"/>
      <c r="AR27" s="522"/>
      <c r="AS27" s="522"/>
      <c r="AT27" s="522"/>
      <c r="AU27" s="522"/>
      <c r="AV27" s="522"/>
      <c r="AW27" s="522"/>
      <c r="AX27" s="522"/>
      <c r="AY27" s="522"/>
      <c r="AZ27" s="522"/>
      <c r="BA27" s="523"/>
      <c r="BB27" s="530"/>
      <c r="BC27" s="531"/>
      <c r="BD27" s="531"/>
      <c r="BE27" s="531"/>
      <c r="BF27" s="531"/>
      <c r="BG27" s="531"/>
      <c r="BH27" s="531"/>
      <c r="BI27" s="532"/>
      <c r="BJ27" s="557">
        <v>4200</v>
      </c>
      <c r="BK27" s="558"/>
      <c r="BL27" s="558"/>
      <c r="BM27" s="558"/>
      <c r="BN27" s="558"/>
      <c r="BO27" s="558"/>
      <c r="BP27" s="558"/>
      <c r="BQ27" s="558"/>
      <c r="BR27" s="558"/>
      <c r="BS27" s="558"/>
      <c r="BT27" s="558"/>
      <c r="BU27" s="558"/>
      <c r="BV27" s="558"/>
      <c r="BW27" s="558"/>
      <c r="BX27" s="558"/>
      <c r="BY27" s="558"/>
      <c r="BZ27" s="558"/>
      <c r="CA27" s="558"/>
      <c r="CB27" s="559"/>
    </row>
    <row r="28" spans="1:80" s="220" customFormat="1" ht="12.75">
      <c r="A28" s="595"/>
      <c r="B28" s="596"/>
      <c r="C28" s="596"/>
      <c r="D28" s="597"/>
      <c r="E28" s="542" t="s">
        <v>192</v>
      </c>
      <c r="F28" s="543"/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3"/>
      <c r="AF28" s="543"/>
      <c r="AG28" s="543"/>
      <c r="AH28" s="543"/>
      <c r="AI28" s="543"/>
      <c r="AJ28" s="543"/>
      <c r="AK28" s="543"/>
      <c r="AL28" s="543"/>
      <c r="AM28" s="544"/>
      <c r="AN28" s="542"/>
      <c r="AO28" s="543"/>
      <c r="AP28" s="543"/>
      <c r="AQ28" s="543"/>
      <c r="AR28" s="543"/>
      <c r="AS28" s="543"/>
      <c r="AT28" s="543"/>
      <c r="AU28" s="543"/>
      <c r="AV28" s="543"/>
      <c r="AW28" s="543"/>
      <c r="AX28" s="543"/>
      <c r="AY28" s="543"/>
      <c r="AZ28" s="543"/>
      <c r="BA28" s="544"/>
      <c r="BB28" s="585" t="s">
        <v>105</v>
      </c>
      <c r="BC28" s="586"/>
      <c r="BD28" s="586"/>
      <c r="BE28" s="586"/>
      <c r="BF28" s="586"/>
      <c r="BG28" s="586"/>
      <c r="BH28" s="586"/>
      <c r="BI28" s="587"/>
      <c r="BJ28" s="598">
        <f>SUM(BJ25:CB27)</f>
        <v>15040</v>
      </c>
      <c r="BK28" s="599"/>
      <c r="BL28" s="599"/>
      <c r="BM28" s="599"/>
      <c r="BN28" s="599"/>
      <c r="BO28" s="599"/>
      <c r="BP28" s="599"/>
      <c r="BQ28" s="599"/>
      <c r="BR28" s="599"/>
      <c r="BS28" s="599"/>
      <c r="BT28" s="599"/>
      <c r="BU28" s="599"/>
      <c r="BV28" s="599"/>
      <c r="BW28" s="599"/>
      <c r="BX28" s="599"/>
      <c r="BY28" s="599"/>
      <c r="BZ28" s="599"/>
      <c r="CA28" s="599"/>
      <c r="CB28" s="600"/>
    </row>
    <row r="29" s="18" customFormat="1" ht="15.75"/>
    <row r="30" spans="1:80" s="197" customFormat="1" ht="15.75">
      <c r="A30" s="488" t="s">
        <v>246</v>
      </c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488"/>
      <c r="AE30" s="488"/>
      <c r="AF30" s="488"/>
      <c r="AG30" s="488"/>
      <c r="AH30" s="488"/>
      <c r="AI30" s="488"/>
      <c r="AJ30" s="488"/>
      <c r="AK30" s="488"/>
      <c r="AL30" s="488"/>
      <c r="AM30" s="488"/>
      <c r="AN30" s="488"/>
      <c r="AO30" s="488"/>
      <c r="AP30" s="488"/>
      <c r="AQ30" s="488"/>
      <c r="AR30" s="488"/>
      <c r="AS30" s="488"/>
      <c r="AT30" s="488"/>
      <c r="AU30" s="488"/>
      <c r="AV30" s="488"/>
      <c r="AW30" s="488"/>
      <c r="AX30" s="488"/>
      <c r="AY30" s="488"/>
      <c r="AZ30" s="488"/>
      <c r="BA30" s="488"/>
      <c r="BB30" s="488"/>
      <c r="BC30" s="488"/>
      <c r="BD30" s="488"/>
      <c r="BE30" s="488"/>
      <c r="BF30" s="488"/>
      <c r="BG30" s="488"/>
      <c r="BH30" s="488"/>
      <c r="BI30" s="488"/>
      <c r="BJ30" s="488"/>
      <c r="BK30" s="488"/>
      <c r="BL30" s="488"/>
      <c r="BM30" s="488"/>
      <c r="BN30" s="488"/>
      <c r="BO30" s="488"/>
      <c r="BP30" s="488"/>
      <c r="BQ30" s="488"/>
      <c r="BR30" s="488"/>
      <c r="BS30" s="488"/>
      <c r="BT30" s="488"/>
      <c r="BU30" s="488"/>
      <c r="BV30" s="488"/>
      <c r="BW30" s="488"/>
      <c r="BX30" s="488"/>
      <c r="BY30" s="488"/>
      <c r="BZ30" s="488"/>
      <c r="CA30" s="488"/>
      <c r="CB30" s="488"/>
    </row>
    <row r="31" spans="1:80" s="199" customFormat="1" ht="9.75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</row>
    <row r="32" spans="1:80" s="197" customFormat="1" ht="15.75">
      <c r="A32" s="197" t="s">
        <v>164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594"/>
      <c r="T32" s="594"/>
      <c r="U32" s="594"/>
      <c r="V32" s="594"/>
      <c r="W32" s="594"/>
      <c r="X32" s="594"/>
      <c r="Y32" s="594"/>
      <c r="Z32" s="594"/>
      <c r="AA32" s="594"/>
      <c r="AB32" s="594"/>
      <c r="AC32" s="594"/>
      <c r="AD32" s="594"/>
      <c r="AE32" s="594"/>
      <c r="AF32" s="594"/>
      <c r="AG32" s="594"/>
      <c r="AH32" s="594"/>
      <c r="AI32" s="594"/>
      <c r="AJ32" s="594"/>
      <c r="AK32" s="594"/>
      <c r="AL32" s="594"/>
      <c r="AM32" s="594"/>
      <c r="AN32" s="594"/>
      <c r="AO32" s="594"/>
      <c r="AP32" s="594"/>
      <c r="AQ32" s="594"/>
      <c r="AR32" s="594"/>
      <c r="AS32" s="594"/>
      <c r="AT32" s="594"/>
      <c r="AU32" s="594"/>
      <c r="AV32" s="594"/>
      <c r="AW32" s="594"/>
      <c r="AX32" s="594"/>
      <c r="AY32" s="594"/>
      <c r="AZ32" s="594"/>
      <c r="BA32" s="594"/>
      <c r="BB32" s="594"/>
      <c r="BC32" s="594"/>
      <c r="BD32" s="594"/>
      <c r="BE32" s="594"/>
      <c r="BF32" s="594"/>
      <c r="BG32" s="594"/>
      <c r="BH32" s="594"/>
      <c r="BI32" s="594"/>
      <c r="BJ32" s="594"/>
      <c r="BK32" s="594"/>
      <c r="BL32" s="594"/>
      <c r="BM32" s="594"/>
      <c r="BN32" s="594"/>
      <c r="BO32" s="594"/>
      <c r="BP32" s="594"/>
      <c r="BQ32" s="594"/>
      <c r="BR32" s="594"/>
      <c r="BS32" s="594"/>
      <c r="BT32" s="594"/>
      <c r="BU32" s="594"/>
      <c r="BV32" s="594"/>
      <c r="BW32" s="594"/>
      <c r="BX32" s="594"/>
      <c r="BY32" s="594"/>
      <c r="BZ32" s="594"/>
      <c r="CA32" s="594"/>
      <c r="CB32" s="594"/>
    </row>
    <row r="33" spans="1:80" s="199" customFormat="1" ht="9.75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</row>
    <row r="34" spans="1:80" s="197" customFormat="1" ht="15.75">
      <c r="A34" s="197" t="s">
        <v>165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369"/>
      <c r="AI34" s="369"/>
      <c r="AJ34" s="369"/>
      <c r="AK34" s="369"/>
      <c r="AL34" s="369"/>
      <c r="AM34" s="369"/>
      <c r="AN34" s="369"/>
      <c r="AO34" s="369"/>
      <c r="AP34" s="369"/>
      <c r="AQ34" s="369"/>
      <c r="AR34" s="369"/>
      <c r="AS34" s="369"/>
      <c r="AT34" s="369"/>
      <c r="AU34" s="369"/>
      <c r="AV34" s="369"/>
      <c r="AW34" s="369"/>
      <c r="AX34" s="369"/>
      <c r="AY34" s="369"/>
      <c r="AZ34" s="369"/>
      <c r="BA34" s="369"/>
      <c r="BB34" s="369"/>
      <c r="BC34" s="369"/>
      <c r="BD34" s="369"/>
      <c r="BE34" s="369"/>
      <c r="BF34" s="369"/>
      <c r="BG34" s="369"/>
      <c r="BH34" s="369"/>
      <c r="BI34" s="369"/>
      <c r="BJ34" s="369"/>
      <c r="BK34" s="369"/>
      <c r="BL34" s="369"/>
      <c r="BM34" s="369"/>
      <c r="BN34" s="369"/>
      <c r="BO34" s="369"/>
      <c r="BP34" s="369"/>
      <c r="BQ34" s="369"/>
      <c r="BR34" s="369"/>
      <c r="BS34" s="369"/>
      <c r="BT34" s="369"/>
      <c r="BU34" s="369"/>
      <c r="BV34" s="369"/>
      <c r="BW34" s="369"/>
      <c r="BX34" s="369"/>
      <c r="BY34" s="369"/>
      <c r="BZ34" s="369"/>
      <c r="CA34" s="369"/>
      <c r="CB34" s="369"/>
    </row>
    <row r="36" spans="1:80" ht="12.75">
      <c r="A36" s="482" t="s">
        <v>17</v>
      </c>
      <c r="B36" s="483"/>
      <c r="C36" s="483"/>
      <c r="D36" s="484"/>
      <c r="E36" s="482" t="s">
        <v>7</v>
      </c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3"/>
      <c r="AA36" s="483"/>
      <c r="AB36" s="483"/>
      <c r="AC36" s="483"/>
      <c r="AD36" s="483"/>
      <c r="AE36" s="483"/>
      <c r="AF36" s="483"/>
      <c r="AG36" s="483"/>
      <c r="AH36" s="483"/>
      <c r="AI36" s="483"/>
      <c r="AJ36" s="483"/>
      <c r="AK36" s="483"/>
      <c r="AL36" s="483"/>
      <c r="AM36" s="484"/>
      <c r="AN36" s="482" t="s">
        <v>232</v>
      </c>
      <c r="AO36" s="483"/>
      <c r="AP36" s="483"/>
      <c r="AQ36" s="483"/>
      <c r="AR36" s="483"/>
      <c r="AS36" s="483"/>
      <c r="AT36" s="483"/>
      <c r="AU36" s="483"/>
      <c r="AV36" s="483"/>
      <c r="AW36" s="483"/>
      <c r="AX36" s="483"/>
      <c r="AY36" s="483"/>
      <c r="AZ36" s="483"/>
      <c r="BA36" s="484"/>
      <c r="BB36" s="482" t="s">
        <v>196</v>
      </c>
      <c r="BC36" s="483"/>
      <c r="BD36" s="483"/>
      <c r="BE36" s="483"/>
      <c r="BF36" s="483"/>
      <c r="BG36" s="483"/>
      <c r="BH36" s="483"/>
      <c r="BI36" s="483"/>
      <c r="BJ36" s="483"/>
      <c r="BK36" s="483"/>
      <c r="BL36" s="483"/>
      <c r="BM36" s="484"/>
      <c r="BN36" s="482" t="s">
        <v>233</v>
      </c>
      <c r="BO36" s="483"/>
      <c r="BP36" s="483"/>
      <c r="BQ36" s="483"/>
      <c r="BR36" s="483"/>
      <c r="BS36" s="483"/>
      <c r="BT36" s="483"/>
      <c r="BU36" s="483"/>
      <c r="BV36" s="483"/>
      <c r="BW36" s="483"/>
      <c r="BX36" s="483"/>
      <c r="BY36" s="483"/>
      <c r="BZ36" s="483"/>
      <c r="CA36" s="483"/>
      <c r="CB36" s="484"/>
    </row>
    <row r="37" spans="1:80" ht="12.75">
      <c r="A37" s="485" t="s">
        <v>18</v>
      </c>
      <c r="B37" s="486"/>
      <c r="C37" s="486"/>
      <c r="D37" s="487"/>
      <c r="E37" s="485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486"/>
      <c r="AG37" s="486"/>
      <c r="AH37" s="486"/>
      <c r="AI37" s="486"/>
      <c r="AJ37" s="486"/>
      <c r="AK37" s="486"/>
      <c r="AL37" s="486"/>
      <c r="AM37" s="487"/>
      <c r="AN37" s="485" t="s">
        <v>234</v>
      </c>
      <c r="AO37" s="486"/>
      <c r="AP37" s="486"/>
      <c r="AQ37" s="486"/>
      <c r="AR37" s="486"/>
      <c r="AS37" s="486"/>
      <c r="AT37" s="486"/>
      <c r="AU37" s="486"/>
      <c r="AV37" s="486"/>
      <c r="AW37" s="486"/>
      <c r="AX37" s="486"/>
      <c r="AY37" s="486"/>
      <c r="AZ37" s="486"/>
      <c r="BA37" s="487"/>
      <c r="BB37" s="485" t="s">
        <v>208</v>
      </c>
      <c r="BC37" s="486"/>
      <c r="BD37" s="486"/>
      <c r="BE37" s="486"/>
      <c r="BF37" s="486"/>
      <c r="BG37" s="486"/>
      <c r="BH37" s="486"/>
      <c r="BI37" s="486"/>
      <c r="BJ37" s="486"/>
      <c r="BK37" s="486"/>
      <c r="BL37" s="486"/>
      <c r="BM37" s="487"/>
      <c r="BN37" s="485" t="s">
        <v>235</v>
      </c>
      <c r="BO37" s="486"/>
      <c r="BP37" s="486"/>
      <c r="BQ37" s="486"/>
      <c r="BR37" s="486"/>
      <c r="BS37" s="486"/>
      <c r="BT37" s="486"/>
      <c r="BU37" s="486"/>
      <c r="BV37" s="486"/>
      <c r="BW37" s="486"/>
      <c r="BX37" s="486"/>
      <c r="BY37" s="486"/>
      <c r="BZ37" s="486"/>
      <c r="CA37" s="486"/>
      <c r="CB37" s="487"/>
    </row>
    <row r="38" spans="1:80" ht="12.75">
      <c r="A38" s="485"/>
      <c r="B38" s="486"/>
      <c r="C38" s="486"/>
      <c r="D38" s="487"/>
      <c r="E38" s="485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/>
      <c r="AI38" s="486"/>
      <c r="AJ38" s="486"/>
      <c r="AK38" s="486"/>
      <c r="AL38" s="486"/>
      <c r="AM38" s="487"/>
      <c r="AN38" s="485"/>
      <c r="AO38" s="486"/>
      <c r="AP38" s="486"/>
      <c r="AQ38" s="486"/>
      <c r="AR38" s="486"/>
      <c r="AS38" s="486"/>
      <c r="AT38" s="486"/>
      <c r="AU38" s="486"/>
      <c r="AV38" s="486"/>
      <c r="AW38" s="486"/>
      <c r="AX38" s="486"/>
      <c r="AY38" s="486"/>
      <c r="AZ38" s="486"/>
      <c r="BA38" s="487"/>
      <c r="BB38" s="485"/>
      <c r="BC38" s="486"/>
      <c r="BD38" s="486"/>
      <c r="BE38" s="486"/>
      <c r="BF38" s="486"/>
      <c r="BG38" s="486"/>
      <c r="BH38" s="486"/>
      <c r="BI38" s="486"/>
      <c r="BJ38" s="486"/>
      <c r="BK38" s="486"/>
      <c r="BL38" s="486"/>
      <c r="BM38" s="487"/>
      <c r="BN38" s="485" t="s">
        <v>236</v>
      </c>
      <c r="BO38" s="486"/>
      <c r="BP38" s="486"/>
      <c r="BQ38" s="486"/>
      <c r="BR38" s="486"/>
      <c r="BS38" s="486"/>
      <c r="BT38" s="486"/>
      <c r="BU38" s="486"/>
      <c r="BV38" s="486"/>
      <c r="BW38" s="486"/>
      <c r="BX38" s="486"/>
      <c r="BY38" s="486"/>
      <c r="BZ38" s="486"/>
      <c r="CA38" s="486"/>
      <c r="CB38" s="487"/>
    </row>
    <row r="39" spans="1:80" ht="12.75">
      <c r="A39" s="491">
        <v>1</v>
      </c>
      <c r="B39" s="492"/>
      <c r="C39" s="492"/>
      <c r="D39" s="493"/>
      <c r="E39" s="491">
        <v>2</v>
      </c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3"/>
      <c r="AN39" s="491">
        <v>3</v>
      </c>
      <c r="AO39" s="492"/>
      <c r="AP39" s="492"/>
      <c r="AQ39" s="492"/>
      <c r="AR39" s="492"/>
      <c r="AS39" s="492"/>
      <c r="AT39" s="492"/>
      <c r="AU39" s="492"/>
      <c r="AV39" s="492"/>
      <c r="AW39" s="492"/>
      <c r="AX39" s="492"/>
      <c r="AY39" s="492"/>
      <c r="AZ39" s="492"/>
      <c r="BA39" s="493"/>
      <c r="BB39" s="491">
        <v>4</v>
      </c>
      <c r="BC39" s="492"/>
      <c r="BD39" s="492"/>
      <c r="BE39" s="492"/>
      <c r="BF39" s="492"/>
      <c r="BG39" s="492"/>
      <c r="BH39" s="492"/>
      <c r="BI39" s="492"/>
      <c r="BJ39" s="492"/>
      <c r="BK39" s="492"/>
      <c r="BL39" s="492"/>
      <c r="BM39" s="493"/>
      <c r="BN39" s="491">
        <v>5</v>
      </c>
      <c r="BO39" s="492"/>
      <c r="BP39" s="492"/>
      <c r="BQ39" s="492"/>
      <c r="BR39" s="492"/>
      <c r="BS39" s="492"/>
      <c r="BT39" s="492"/>
      <c r="BU39" s="492"/>
      <c r="BV39" s="492"/>
      <c r="BW39" s="492"/>
      <c r="BX39" s="492"/>
      <c r="BY39" s="492"/>
      <c r="BZ39" s="492"/>
      <c r="CA39" s="492"/>
      <c r="CB39" s="493"/>
    </row>
    <row r="40" spans="1:80" ht="12.75">
      <c r="A40" s="518"/>
      <c r="B40" s="519"/>
      <c r="C40" s="519"/>
      <c r="D40" s="520"/>
      <c r="E40" s="530" t="s">
        <v>192</v>
      </c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1"/>
      <c r="AF40" s="531"/>
      <c r="AG40" s="531"/>
      <c r="AH40" s="531"/>
      <c r="AI40" s="531"/>
      <c r="AJ40" s="531"/>
      <c r="AK40" s="531"/>
      <c r="AL40" s="531"/>
      <c r="AM40" s="532"/>
      <c r="AN40" s="527" t="s">
        <v>105</v>
      </c>
      <c r="AO40" s="528"/>
      <c r="AP40" s="528"/>
      <c r="AQ40" s="528"/>
      <c r="AR40" s="528"/>
      <c r="AS40" s="528"/>
      <c r="AT40" s="528"/>
      <c r="AU40" s="528"/>
      <c r="AV40" s="528"/>
      <c r="AW40" s="528"/>
      <c r="AX40" s="528"/>
      <c r="AY40" s="528"/>
      <c r="AZ40" s="528"/>
      <c r="BA40" s="529"/>
      <c r="BB40" s="548" t="s">
        <v>105</v>
      </c>
      <c r="BC40" s="549"/>
      <c r="BD40" s="549"/>
      <c r="BE40" s="549"/>
      <c r="BF40" s="549"/>
      <c r="BG40" s="549"/>
      <c r="BH40" s="549"/>
      <c r="BI40" s="549"/>
      <c r="BJ40" s="549"/>
      <c r="BK40" s="549"/>
      <c r="BL40" s="549"/>
      <c r="BM40" s="550"/>
      <c r="BN40" s="557"/>
      <c r="BO40" s="558"/>
      <c r="BP40" s="558"/>
      <c r="BQ40" s="558"/>
      <c r="BR40" s="558"/>
      <c r="BS40" s="558"/>
      <c r="BT40" s="558"/>
      <c r="BU40" s="558"/>
      <c r="BV40" s="558"/>
      <c r="BW40" s="558"/>
      <c r="BX40" s="558"/>
      <c r="BY40" s="558"/>
      <c r="BZ40" s="558"/>
      <c r="CA40" s="558"/>
      <c r="CB40" s="559"/>
    </row>
    <row r="41" s="18" customFormat="1" ht="15.75"/>
    <row r="42" spans="1:80" s="197" customFormat="1" ht="15.75">
      <c r="A42" s="488" t="s">
        <v>247</v>
      </c>
      <c r="B42" s="488"/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8"/>
      <c r="AJ42" s="488"/>
      <c r="AK42" s="488"/>
      <c r="AL42" s="488"/>
      <c r="AM42" s="488"/>
      <c r="AN42" s="488"/>
      <c r="AO42" s="488"/>
      <c r="AP42" s="488"/>
      <c r="AQ42" s="488"/>
      <c r="AR42" s="488"/>
      <c r="AS42" s="488"/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8"/>
      <c r="BE42" s="488"/>
      <c r="BF42" s="488"/>
      <c r="BG42" s="488"/>
      <c r="BH42" s="488"/>
      <c r="BI42" s="488"/>
      <c r="BJ42" s="488"/>
      <c r="BK42" s="488"/>
      <c r="BL42" s="488"/>
      <c r="BM42" s="488"/>
      <c r="BN42" s="488"/>
      <c r="BO42" s="488"/>
      <c r="BP42" s="488"/>
      <c r="BQ42" s="488"/>
      <c r="BR42" s="488"/>
      <c r="BS42" s="488"/>
      <c r="BT42" s="488"/>
      <c r="BU42" s="488"/>
      <c r="BV42" s="488"/>
      <c r="BW42" s="488"/>
      <c r="BX42" s="488"/>
      <c r="BY42" s="488"/>
      <c r="BZ42" s="488"/>
      <c r="CA42" s="488"/>
      <c r="CB42" s="488"/>
    </row>
    <row r="43" spans="1:80" s="197" customFormat="1" ht="15.75">
      <c r="A43" s="488" t="s">
        <v>248</v>
      </c>
      <c r="B43" s="488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88"/>
      <c r="AB43" s="488"/>
      <c r="AC43" s="488"/>
      <c r="AD43" s="488"/>
      <c r="AE43" s="488"/>
      <c r="AF43" s="488"/>
      <c r="AG43" s="488"/>
      <c r="AH43" s="488"/>
      <c r="AI43" s="488"/>
      <c r="AJ43" s="488"/>
      <c r="AK43" s="488"/>
      <c r="AL43" s="488"/>
      <c r="AM43" s="488"/>
      <c r="AN43" s="488"/>
      <c r="AO43" s="488"/>
      <c r="AP43" s="488"/>
      <c r="AQ43" s="488"/>
      <c r="AR43" s="488"/>
      <c r="AS43" s="488"/>
      <c r="AT43" s="488"/>
      <c r="AU43" s="488"/>
      <c r="AV43" s="488"/>
      <c r="AW43" s="488"/>
      <c r="AX43" s="488"/>
      <c r="AY43" s="488"/>
      <c r="AZ43" s="488"/>
      <c r="BA43" s="488"/>
      <c r="BB43" s="488"/>
      <c r="BC43" s="488"/>
      <c r="BD43" s="488"/>
      <c r="BE43" s="488"/>
      <c r="BF43" s="488"/>
      <c r="BG43" s="488"/>
      <c r="BH43" s="488"/>
      <c r="BI43" s="488"/>
      <c r="BJ43" s="488"/>
      <c r="BK43" s="488"/>
      <c r="BL43" s="488"/>
      <c r="BM43" s="488"/>
      <c r="BN43" s="488"/>
      <c r="BO43" s="488"/>
      <c r="BP43" s="488"/>
      <c r="BQ43" s="488"/>
      <c r="BR43" s="488"/>
      <c r="BS43" s="488"/>
      <c r="BT43" s="488"/>
      <c r="BU43" s="488"/>
      <c r="BV43" s="488"/>
      <c r="BW43" s="488"/>
      <c r="BX43" s="488"/>
      <c r="BY43" s="488"/>
      <c r="BZ43" s="488"/>
      <c r="CA43" s="488"/>
      <c r="CB43" s="488"/>
    </row>
    <row r="44" spans="1:80" s="199" customFormat="1" ht="9.75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</row>
    <row r="45" spans="1:80" s="197" customFormat="1" ht="15.75">
      <c r="A45" s="197" t="s">
        <v>164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594"/>
      <c r="AJ45" s="594"/>
      <c r="AK45" s="594"/>
      <c r="AL45" s="594"/>
      <c r="AM45" s="594"/>
      <c r="AN45" s="594"/>
      <c r="AO45" s="594"/>
      <c r="AP45" s="594"/>
      <c r="AQ45" s="594"/>
      <c r="AR45" s="594"/>
      <c r="AS45" s="594"/>
      <c r="AT45" s="594"/>
      <c r="AU45" s="594"/>
      <c r="AV45" s="594"/>
      <c r="AW45" s="594"/>
      <c r="AX45" s="594"/>
      <c r="AY45" s="594"/>
      <c r="AZ45" s="594"/>
      <c r="BA45" s="594"/>
      <c r="BB45" s="594"/>
      <c r="BC45" s="594"/>
      <c r="BD45" s="594"/>
      <c r="BE45" s="594"/>
      <c r="BF45" s="594"/>
      <c r="BG45" s="594"/>
      <c r="BH45" s="594"/>
      <c r="BI45" s="594"/>
      <c r="BJ45" s="594"/>
      <c r="BK45" s="594"/>
      <c r="BL45" s="594"/>
      <c r="BM45" s="594"/>
      <c r="BN45" s="594"/>
      <c r="BO45" s="594"/>
      <c r="BP45" s="594"/>
      <c r="BQ45" s="594"/>
      <c r="BR45" s="594"/>
      <c r="BS45" s="594"/>
      <c r="BT45" s="594"/>
      <c r="BU45" s="594"/>
      <c r="BV45" s="594"/>
      <c r="BW45" s="594"/>
      <c r="BX45" s="594"/>
      <c r="BY45" s="594"/>
      <c r="BZ45" s="594"/>
      <c r="CA45" s="594"/>
      <c r="CB45" s="594"/>
    </row>
    <row r="46" spans="1:80" s="199" customFormat="1" ht="9.75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</row>
    <row r="47" spans="1:80" s="197" customFormat="1" ht="15.75">
      <c r="A47" s="197" t="s">
        <v>165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369"/>
      <c r="BK47" s="369"/>
      <c r="BL47" s="369"/>
      <c r="BM47" s="369"/>
      <c r="BN47" s="369"/>
      <c r="BO47" s="369"/>
      <c r="BP47" s="369"/>
      <c r="BQ47" s="369"/>
      <c r="BR47" s="369"/>
      <c r="BS47" s="369"/>
      <c r="BT47" s="369"/>
      <c r="BU47" s="369"/>
      <c r="BV47" s="369"/>
      <c r="BW47" s="369"/>
      <c r="BX47" s="369"/>
      <c r="BY47" s="369"/>
      <c r="BZ47" s="369"/>
      <c r="CA47" s="369"/>
      <c r="CB47" s="369"/>
    </row>
    <row r="49" spans="1:80" ht="12.75">
      <c r="A49" s="482" t="s">
        <v>17</v>
      </c>
      <c r="B49" s="483"/>
      <c r="C49" s="483"/>
      <c r="D49" s="484"/>
      <c r="E49" s="482" t="s">
        <v>7</v>
      </c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3"/>
      <c r="AM49" s="484"/>
      <c r="AN49" s="482" t="s">
        <v>232</v>
      </c>
      <c r="AO49" s="483"/>
      <c r="AP49" s="483"/>
      <c r="AQ49" s="483"/>
      <c r="AR49" s="483"/>
      <c r="AS49" s="483"/>
      <c r="AT49" s="483"/>
      <c r="AU49" s="483"/>
      <c r="AV49" s="483"/>
      <c r="AW49" s="483"/>
      <c r="AX49" s="483"/>
      <c r="AY49" s="483"/>
      <c r="AZ49" s="483"/>
      <c r="BA49" s="484"/>
      <c r="BB49" s="482" t="s">
        <v>196</v>
      </c>
      <c r="BC49" s="483"/>
      <c r="BD49" s="483"/>
      <c r="BE49" s="483"/>
      <c r="BF49" s="483"/>
      <c r="BG49" s="483"/>
      <c r="BH49" s="483"/>
      <c r="BI49" s="483"/>
      <c r="BJ49" s="483"/>
      <c r="BK49" s="483"/>
      <c r="BL49" s="483"/>
      <c r="BM49" s="484"/>
      <c r="BN49" s="482" t="s">
        <v>233</v>
      </c>
      <c r="BO49" s="483"/>
      <c r="BP49" s="483"/>
      <c r="BQ49" s="483"/>
      <c r="BR49" s="483"/>
      <c r="BS49" s="483"/>
      <c r="BT49" s="483"/>
      <c r="BU49" s="483"/>
      <c r="BV49" s="483"/>
      <c r="BW49" s="483"/>
      <c r="BX49" s="483"/>
      <c r="BY49" s="483"/>
      <c r="BZ49" s="483"/>
      <c r="CA49" s="483"/>
      <c r="CB49" s="484"/>
    </row>
    <row r="50" spans="1:80" ht="12.75">
      <c r="A50" s="485" t="s">
        <v>18</v>
      </c>
      <c r="B50" s="486"/>
      <c r="C50" s="486"/>
      <c r="D50" s="487"/>
      <c r="E50" s="485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  <c r="S50" s="486"/>
      <c r="T50" s="486"/>
      <c r="U50" s="486"/>
      <c r="V50" s="486"/>
      <c r="W50" s="486"/>
      <c r="X50" s="486"/>
      <c r="Y50" s="486"/>
      <c r="Z50" s="486"/>
      <c r="AA50" s="486"/>
      <c r="AB50" s="486"/>
      <c r="AC50" s="486"/>
      <c r="AD50" s="486"/>
      <c r="AE50" s="486"/>
      <c r="AF50" s="486"/>
      <c r="AG50" s="486"/>
      <c r="AH50" s="486"/>
      <c r="AI50" s="486"/>
      <c r="AJ50" s="486"/>
      <c r="AK50" s="486"/>
      <c r="AL50" s="486"/>
      <c r="AM50" s="487"/>
      <c r="AN50" s="485" t="s">
        <v>234</v>
      </c>
      <c r="AO50" s="486"/>
      <c r="AP50" s="486"/>
      <c r="AQ50" s="486"/>
      <c r="AR50" s="486"/>
      <c r="AS50" s="486"/>
      <c r="AT50" s="486"/>
      <c r="AU50" s="486"/>
      <c r="AV50" s="486"/>
      <c r="AW50" s="486"/>
      <c r="AX50" s="486"/>
      <c r="AY50" s="486"/>
      <c r="AZ50" s="486"/>
      <c r="BA50" s="487"/>
      <c r="BB50" s="485" t="s">
        <v>208</v>
      </c>
      <c r="BC50" s="486"/>
      <c r="BD50" s="486"/>
      <c r="BE50" s="486"/>
      <c r="BF50" s="486"/>
      <c r="BG50" s="486"/>
      <c r="BH50" s="486"/>
      <c r="BI50" s="486"/>
      <c r="BJ50" s="486"/>
      <c r="BK50" s="486"/>
      <c r="BL50" s="486"/>
      <c r="BM50" s="487"/>
      <c r="BN50" s="485" t="s">
        <v>235</v>
      </c>
      <c r="BO50" s="486"/>
      <c r="BP50" s="486"/>
      <c r="BQ50" s="486"/>
      <c r="BR50" s="486"/>
      <c r="BS50" s="486"/>
      <c r="BT50" s="486"/>
      <c r="BU50" s="486"/>
      <c r="BV50" s="486"/>
      <c r="BW50" s="486"/>
      <c r="BX50" s="486"/>
      <c r="BY50" s="486"/>
      <c r="BZ50" s="486"/>
      <c r="CA50" s="486"/>
      <c r="CB50" s="487"/>
    </row>
    <row r="51" spans="1:80" ht="12.75">
      <c r="A51" s="485"/>
      <c r="B51" s="486"/>
      <c r="C51" s="486"/>
      <c r="D51" s="487"/>
      <c r="E51" s="485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486"/>
      <c r="R51" s="486"/>
      <c r="S51" s="486"/>
      <c r="T51" s="486"/>
      <c r="U51" s="486"/>
      <c r="V51" s="486"/>
      <c r="W51" s="486"/>
      <c r="X51" s="486"/>
      <c r="Y51" s="486"/>
      <c r="Z51" s="486"/>
      <c r="AA51" s="486"/>
      <c r="AB51" s="486"/>
      <c r="AC51" s="486"/>
      <c r="AD51" s="486"/>
      <c r="AE51" s="486"/>
      <c r="AF51" s="486"/>
      <c r="AG51" s="486"/>
      <c r="AH51" s="486"/>
      <c r="AI51" s="486"/>
      <c r="AJ51" s="486"/>
      <c r="AK51" s="486"/>
      <c r="AL51" s="486"/>
      <c r="AM51" s="487"/>
      <c r="AN51" s="485"/>
      <c r="AO51" s="486"/>
      <c r="AP51" s="486"/>
      <c r="AQ51" s="486"/>
      <c r="AR51" s="486"/>
      <c r="AS51" s="486"/>
      <c r="AT51" s="486"/>
      <c r="AU51" s="486"/>
      <c r="AV51" s="486"/>
      <c r="AW51" s="486"/>
      <c r="AX51" s="486"/>
      <c r="AY51" s="486"/>
      <c r="AZ51" s="486"/>
      <c r="BA51" s="487"/>
      <c r="BB51" s="485"/>
      <c r="BC51" s="486"/>
      <c r="BD51" s="486"/>
      <c r="BE51" s="486"/>
      <c r="BF51" s="486"/>
      <c r="BG51" s="486"/>
      <c r="BH51" s="486"/>
      <c r="BI51" s="486"/>
      <c r="BJ51" s="486"/>
      <c r="BK51" s="486"/>
      <c r="BL51" s="486"/>
      <c r="BM51" s="487"/>
      <c r="BN51" s="485" t="s">
        <v>236</v>
      </c>
      <c r="BO51" s="486"/>
      <c r="BP51" s="486"/>
      <c r="BQ51" s="486"/>
      <c r="BR51" s="486"/>
      <c r="BS51" s="486"/>
      <c r="BT51" s="486"/>
      <c r="BU51" s="486"/>
      <c r="BV51" s="486"/>
      <c r="BW51" s="486"/>
      <c r="BX51" s="486"/>
      <c r="BY51" s="486"/>
      <c r="BZ51" s="486"/>
      <c r="CA51" s="486"/>
      <c r="CB51" s="487"/>
    </row>
    <row r="52" spans="1:80" ht="12.75">
      <c r="A52" s="491">
        <v>1</v>
      </c>
      <c r="B52" s="492"/>
      <c r="C52" s="492"/>
      <c r="D52" s="493"/>
      <c r="E52" s="491">
        <v>2</v>
      </c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2"/>
      <c r="AF52" s="492"/>
      <c r="AG52" s="492"/>
      <c r="AH52" s="492"/>
      <c r="AI52" s="492"/>
      <c r="AJ52" s="492"/>
      <c r="AK52" s="492"/>
      <c r="AL52" s="492"/>
      <c r="AM52" s="493"/>
      <c r="AN52" s="491">
        <v>3</v>
      </c>
      <c r="AO52" s="492"/>
      <c r="AP52" s="492"/>
      <c r="AQ52" s="492"/>
      <c r="AR52" s="492"/>
      <c r="AS52" s="492"/>
      <c r="AT52" s="492"/>
      <c r="AU52" s="492"/>
      <c r="AV52" s="492"/>
      <c r="AW52" s="492"/>
      <c r="AX52" s="492"/>
      <c r="AY52" s="492"/>
      <c r="AZ52" s="492"/>
      <c r="BA52" s="493"/>
      <c r="BB52" s="491">
        <v>4</v>
      </c>
      <c r="BC52" s="492"/>
      <c r="BD52" s="492"/>
      <c r="BE52" s="492"/>
      <c r="BF52" s="492"/>
      <c r="BG52" s="492"/>
      <c r="BH52" s="492"/>
      <c r="BI52" s="492"/>
      <c r="BJ52" s="492"/>
      <c r="BK52" s="492"/>
      <c r="BL52" s="492"/>
      <c r="BM52" s="493"/>
      <c r="BN52" s="491">
        <v>5</v>
      </c>
      <c r="BO52" s="492"/>
      <c r="BP52" s="492"/>
      <c r="BQ52" s="492"/>
      <c r="BR52" s="492"/>
      <c r="BS52" s="492"/>
      <c r="BT52" s="492"/>
      <c r="BU52" s="492"/>
      <c r="BV52" s="492"/>
      <c r="BW52" s="492"/>
      <c r="BX52" s="492"/>
      <c r="BY52" s="492"/>
      <c r="BZ52" s="492"/>
      <c r="CA52" s="492"/>
      <c r="CB52" s="493"/>
    </row>
    <row r="53" spans="1:80" ht="12.75">
      <c r="A53" s="518"/>
      <c r="B53" s="519"/>
      <c r="C53" s="519"/>
      <c r="D53" s="520"/>
      <c r="E53" s="530" t="s">
        <v>192</v>
      </c>
      <c r="F53" s="531"/>
      <c r="G53" s="531"/>
      <c r="H53" s="531"/>
      <c r="I53" s="531"/>
      <c r="J53" s="531"/>
      <c r="K53" s="531"/>
      <c r="L53" s="531"/>
      <c r="M53" s="531"/>
      <c r="N53" s="531"/>
      <c r="O53" s="531"/>
      <c r="P53" s="531"/>
      <c r="Q53" s="531"/>
      <c r="R53" s="531"/>
      <c r="S53" s="531"/>
      <c r="T53" s="531"/>
      <c r="U53" s="531"/>
      <c r="V53" s="531"/>
      <c r="W53" s="531"/>
      <c r="X53" s="531"/>
      <c r="Y53" s="531"/>
      <c r="Z53" s="531"/>
      <c r="AA53" s="531"/>
      <c r="AB53" s="531"/>
      <c r="AC53" s="531"/>
      <c r="AD53" s="531"/>
      <c r="AE53" s="531"/>
      <c r="AF53" s="531"/>
      <c r="AG53" s="531"/>
      <c r="AH53" s="531"/>
      <c r="AI53" s="531"/>
      <c r="AJ53" s="531"/>
      <c r="AK53" s="531"/>
      <c r="AL53" s="531"/>
      <c r="AM53" s="532"/>
      <c r="AN53" s="527" t="s">
        <v>105</v>
      </c>
      <c r="AO53" s="528"/>
      <c r="AP53" s="528"/>
      <c r="AQ53" s="528"/>
      <c r="AR53" s="528"/>
      <c r="AS53" s="528"/>
      <c r="AT53" s="528"/>
      <c r="AU53" s="528"/>
      <c r="AV53" s="528"/>
      <c r="AW53" s="528"/>
      <c r="AX53" s="528"/>
      <c r="AY53" s="528"/>
      <c r="AZ53" s="528"/>
      <c r="BA53" s="529"/>
      <c r="BB53" s="548" t="s">
        <v>105</v>
      </c>
      <c r="BC53" s="549"/>
      <c r="BD53" s="549"/>
      <c r="BE53" s="549"/>
      <c r="BF53" s="549"/>
      <c r="BG53" s="549"/>
      <c r="BH53" s="549"/>
      <c r="BI53" s="549"/>
      <c r="BJ53" s="549"/>
      <c r="BK53" s="549"/>
      <c r="BL53" s="549"/>
      <c r="BM53" s="550"/>
      <c r="BN53" s="557"/>
      <c r="BO53" s="558"/>
      <c r="BP53" s="558"/>
      <c r="BQ53" s="558"/>
      <c r="BR53" s="558"/>
      <c r="BS53" s="558"/>
      <c r="BT53" s="558"/>
      <c r="BU53" s="558"/>
      <c r="BV53" s="558"/>
      <c r="BW53" s="558"/>
      <c r="BX53" s="558"/>
      <c r="BY53" s="558"/>
      <c r="BZ53" s="558"/>
      <c r="CA53" s="558"/>
      <c r="CB53" s="559"/>
    </row>
    <row r="55" spans="1:31" ht="12.75">
      <c r="A55" s="8" t="str">
        <f>'пфхд прил1'!F7</f>
        <v>Заведующий  МДОБУ № 25</v>
      </c>
      <c r="AE55" s="8" t="str">
        <f>'пфхд прил1'!F10</f>
        <v>И.Е.Трубилко</v>
      </c>
    </row>
    <row r="58" spans="1:31" ht="12.75">
      <c r="A58" s="8" t="s">
        <v>289</v>
      </c>
      <c r="AE58" s="8" t="str">
        <f>'210'!AE74</f>
        <v>О.А.Ганшу</v>
      </c>
    </row>
  </sheetData>
  <sheetProtection/>
  <mergeCells count="136">
    <mergeCell ref="A8:D8"/>
    <mergeCell ref="E11:AM11"/>
    <mergeCell ref="BN11:CB11"/>
    <mergeCell ref="AN9:BA9"/>
    <mergeCell ref="BB9:BM9"/>
    <mergeCell ref="BN8:CB8"/>
    <mergeCell ref="E8:AM8"/>
    <mergeCell ref="AN8:BA8"/>
    <mergeCell ref="BB8:BM8"/>
    <mergeCell ref="A9:D9"/>
    <mergeCell ref="A1:CB1"/>
    <mergeCell ref="S3:CB3"/>
    <mergeCell ref="AH5:CB5"/>
    <mergeCell ref="A7:D7"/>
    <mergeCell ref="E7:AM7"/>
    <mergeCell ref="AN7:BA7"/>
    <mergeCell ref="BB7:BM7"/>
    <mergeCell ref="BN7:CB7"/>
    <mergeCell ref="BN12:CB12"/>
    <mergeCell ref="BN10:CB10"/>
    <mergeCell ref="BN9:CB9"/>
    <mergeCell ref="A10:D10"/>
    <mergeCell ref="E10:AM10"/>
    <mergeCell ref="AN10:BA10"/>
    <mergeCell ref="BB10:BM10"/>
    <mergeCell ref="E9:AM9"/>
    <mergeCell ref="A11:D11"/>
    <mergeCell ref="S16:CB16"/>
    <mergeCell ref="AH18:CB18"/>
    <mergeCell ref="A12:D12"/>
    <mergeCell ref="A20:D20"/>
    <mergeCell ref="E12:AM12"/>
    <mergeCell ref="AN12:BA12"/>
    <mergeCell ref="BB12:BM12"/>
    <mergeCell ref="A14:CB14"/>
    <mergeCell ref="E20:AM20"/>
    <mergeCell ref="AN20:BA20"/>
    <mergeCell ref="BB20:BI20"/>
    <mergeCell ref="BJ22:CB22"/>
    <mergeCell ref="BJ20:CB20"/>
    <mergeCell ref="BJ21:CB21"/>
    <mergeCell ref="A21:D21"/>
    <mergeCell ref="E21:AM21"/>
    <mergeCell ref="AN21:BA21"/>
    <mergeCell ref="BB21:BI21"/>
    <mergeCell ref="A22:D22"/>
    <mergeCell ref="E22:AM22"/>
    <mergeCell ref="AN22:BA22"/>
    <mergeCell ref="BB22:BI22"/>
    <mergeCell ref="BJ23:CB23"/>
    <mergeCell ref="A24:D24"/>
    <mergeCell ref="E24:AM24"/>
    <mergeCell ref="AN24:BA24"/>
    <mergeCell ref="BB24:BI24"/>
    <mergeCell ref="BJ24:CB24"/>
    <mergeCell ref="A23:D23"/>
    <mergeCell ref="E23:AM23"/>
    <mergeCell ref="AN23:BA23"/>
    <mergeCell ref="BB23:BI23"/>
    <mergeCell ref="BJ25:CB25"/>
    <mergeCell ref="A26:D26"/>
    <mergeCell ref="E26:AM26"/>
    <mergeCell ref="AN26:BA26"/>
    <mergeCell ref="BB26:BI26"/>
    <mergeCell ref="BJ26:CB26"/>
    <mergeCell ref="A25:D25"/>
    <mergeCell ref="E25:AM25"/>
    <mergeCell ref="AN25:BA25"/>
    <mergeCell ref="BB25:BI25"/>
    <mergeCell ref="BJ27:CB27"/>
    <mergeCell ref="A27:D27"/>
    <mergeCell ref="E27:AM27"/>
    <mergeCell ref="AN27:BA27"/>
    <mergeCell ref="BB27:BI27"/>
    <mergeCell ref="AH34:CB34"/>
    <mergeCell ref="A28:D28"/>
    <mergeCell ref="E28:AM28"/>
    <mergeCell ref="AN28:BA28"/>
    <mergeCell ref="BB28:BI28"/>
    <mergeCell ref="BJ28:CB28"/>
    <mergeCell ref="A30:CB30"/>
    <mergeCell ref="S32:CB32"/>
    <mergeCell ref="BN36:CB36"/>
    <mergeCell ref="A37:D37"/>
    <mergeCell ref="E37:AM37"/>
    <mergeCell ref="AN37:BA37"/>
    <mergeCell ref="BB37:BM37"/>
    <mergeCell ref="BN37:CB37"/>
    <mergeCell ref="A36:D36"/>
    <mergeCell ref="E36:AM36"/>
    <mergeCell ref="AN36:BA36"/>
    <mergeCell ref="BB36:BM36"/>
    <mergeCell ref="BN38:CB38"/>
    <mergeCell ref="A39:D39"/>
    <mergeCell ref="E39:AM39"/>
    <mergeCell ref="AN39:BA39"/>
    <mergeCell ref="BB39:BM39"/>
    <mergeCell ref="BN39:CB39"/>
    <mergeCell ref="A38:D38"/>
    <mergeCell ref="E38:AM38"/>
    <mergeCell ref="AN38:BA38"/>
    <mergeCell ref="BB38:BM38"/>
    <mergeCell ref="BN40:CB40"/>
    <mergeCell ref="A42:CB42"/>
    <mergeCell ref="A43:CB43"/>
    <mergeCell ref="S45:CB45"/>
    <mergeCell ref="A40:D40"/>
    <mergeCell ref="E40:AM40"/>
    <mergeCell ref="AN40:BA40"/>
    <mergeCell ref="BB40:BM40"/>
    <mergeCell ref="AH47:CB47"/>
    <mergeCell ref="A49:D49"/>
    <mergeCell ref="E49:AM49"/>
    <mergeCell ref="AN49:BA49"/>
    <mergeCell ref="BB49:BM49"/>
    <mergeCell ref="BN49:CB49"/>
    <mergeCell ref="BN50:CB50"/>
    <mergeCell ref="A51:D51"/>
    <mergeCell ref="E51:AM51"/>
    <mergeCell ref="AN51:BA51"/>
    <mergeCell ref="BB51:BM51"/>
    <mergeCell ref="BN51:CB51"/>
    <mergeCell ref="A50:D50"/>
    <mergeCell ref="E50:AM50"/>
    <mergeCell ref="AN50:BA50"/>
    <mergeCell ref="BB50:BM50"/>
    <mergeCell ref="BN53:CB53"/>
    <mergeCell ref="BN52:CB52"/>
    <mergeCell ref="A52:D52"/>
    <mergeCell ref="E52:AM52"/>
    <mergeCell ref="AN52:BA52"/>
    <mergeCell ref="BB52:BM52"/>
    <mergeCell ref="A53:D53"/>
    <mergeCell ref="E53:AM53"/>
    <mergeCell ref="AN53:BA53"/>
    <mergeCell ref="BB53:BM53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6"/>
  <sheetViews>
    <sheetView view="pageBreakPreview" zoomScale="75" zoomScaleSheetLayoutView="75" zoomScalePageLayoutView="0" workbookViewId="0" topLeftCell="A1">
      <selection activeCell="BE36" sqref="BE36:BO36"/>
    </sheetView>
  </sheetViews>
  <sheetFormatPr defaultColWidth="1.1484375" defaultRowHeight="12.75"/>
  <cols>
    <col min="1" max="1" width="7.421875" style="1" bestFit="1" customWidth="1"/>
    <col min="2" max="4" width="1.1484375" style="1" customWidth="1"/>
    <col min="5" max="30" width="1.1484375" style="8" customWidth="1"/>
    <col min="31" max="31" width="7.421875" style="8" bestFit="1" customWidth="1"/>
    <col min="32" max="16384" width="1.1484375" style="8" customWidth="1"/>
  </cols>
  <sheetData>
    <row r="1" spans="1:80" s="197" customFormat="1" ht="15.75">
      <c r="A1" s="488" t="s">
        <v>249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488"/>
      <c r="AW1" s="488"/>
      <c r="AX1" s="488"/>
      <c r="AY1" s="488"/>
      <c r="AZ1" s="488"/>
      <c r="BA1" s="488"/>
      <c r="BB1" s="488"/>
      <c r="BC1" s="488"/>
      <c r="BD1" s="488"/>
      <c r="BE1" s="488"/>
      <c r="BF1" s="488"/>
      <c r="BG1" s="488"/>
      <c r="BH1" s="488"/>
      <c r="BI1" s="488"/>
      <c r="BJ1" s="488"/>
      <c r="BK1" s="488"/>
      <c r="BL1" s="488"/>
      <c r="BM1" s="488"/>
      <c r="BN1" s="488"/>
      <c r="BO1" s="488"/>
      <c r="BP1" s="488"/>
      <c r="BQ1" s="488"/>
      <c r="BR1" s="488"/>
      <c r="BS1" s="488"/>
      <c r="BT1" s="488"/>
      <c r="BU1" s="488"/>
      <c r="BV1" s="488"/>
      <c r="BW1" s="488"/>
      <c r="BX1" s="488"/>
      <c r="BY1" s="488"/>
      <c r="BZ1" s="488"/>
      <c r="CA1" s="488"/>
      <c r="CB1" s="488"/>
    </row>
    <row r="2" spans="1:80" s="199" customFormat="1" ht="9.7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</row>
    <row r="3" spans="1:80" s="197" customFormat="1" ht="15.75">
      <c r="A3" s="197" t="s">
        <v>164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594" t="s">
        <v>295</v>
      </c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  <c r="AJ3" s="594"/>
      <c r="AK3" s="594"/>
      <c r="AL3" s="594"/>
      <c r="AM3" s="594"/>
      <c r="AN3" s="594"/>
      <c r="AO3" s="594"/>
      <c r="AP3" s="594"/>
      <c r="AQ3" s="594"/>
      <c r="AR3" s="594"/>
      <c r="AS3" s="594"/>
      <c r="AT3" s="594"/>
      <c r="AU3" s="594"/>
      <c r="AV3" s="594"/>
      <c r="AW3" s="594"/>
      <c r="AX3" s="594"/>
      <c r="AY3" s="594"/>
      <c r="AZ3" s="594"/>
      <c r="BA3" s="594"/>
      <c r="BB3" s="594"/>
      <c r="BC3" s="594"/>
      <c r="BD3" s="594"/>
      <c r="BE3" s="594"/>
      <c r="BF3" s="594"/>
      <c r="BG3" s="594"/>
      <c r="BH3" s="594"/>
      <c r="BI3" s="594"/>
      <c r="BJ3" s="594"/>
      <c r="BK3" s="594"/>
      <c r="BL3" s="594"/>
      <c r="BM3" s="594"/>
      <c r="BN3" s="594"/>
      <c r="BO3" s="594"/>
      <c r="BP3" s="594"/>
      <c r="BQ3" s="594"/>
      <c r="BR3" s="594"/>
      <c r="BS3" s="594"/>
      <c r="BT3" s="594"/>
      <c r="BU3" s="594"/>
      <c r="BV3" s="594"/>
      <c r="BW3" s="594"/>
      <c r="BX3" s="594"/>
      <c r="BY3" s="594"/>
      <c r="BZ3" s="594"/>
      <c r="CA3" s="594"/>
      <c r="CB3" s="594"/>
    </row>
    <row r="4" spans="2:80" s="199" customFormat="1" ht="9.75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</row>
    <row r="5" spans="1:80" s="197" customFormat="1" ht="15.75">
      <c r="A5" s="197" t="s">
        <v>165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369" t="s">
        <v>293</v>
      </c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  <c r="BL5" s="369"/>
      <c r="BM5" s="369"/>
      <c r="BN5" s="369"/>
      <c r="BO5" s="369"/>
      <c r="BP5" s="369"/>
      <c r="BQ5" s="369"/>
      <c r="BR5" s="369"/>
      <c r="BS5" s="369"/>
      <c r="BT5" s="369"/>
      <c r="BU5" s="369"/>
      <c r="BV5" s="369"/>
      <c r="BW5" s="369"/>
      <c r="BX5" s="369"/>
      <c r="BY5" s="369"/>
      <c r="BZ5" s="369"/>
      <c r="CA5" s="369"/>
      <c r="CB5" s="369"/>
    </row>
    <row r="6" spans="1:80" s="197" customFormat="1" ht="15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</row>
    <row r="7" spans="1:80" s="197" customFormat="1" ht="15.75">
      <c r="A7" s="488" t="s">
        <v>250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I7" s="488"/>
      <c r="AJ7" s="488"/>
      <c r="AK7" s="488"/>
      <c r="AL7" s="488"/>
      <c r="AM7" s="488"/>
      <c r="AN7" s="488"/>
      <c r="AO7" s="488"/>
      <c r="AP7" s="488"/>
      <c r="AQ7" s="488"/>
      <c r="AR7" s="488"/>
      <c r="AS7" s="488"/>
      <c r="AT7" s="488"/>
      <c r="AU7" s="488"/>
      <c r="AV7" s="488"/>
      <c r="AW7" s="488"/>
      <c r="AX7" s="488"/>
      <c r="AY7" s="488"/>
      <c r="AZ7" s="488"/>
      <c r="BA7" s="488"/>
      <c r="BB7" s="488"/>
      <c r="BC7" s="488"/>
      <c r="BD7" s="488"/>
      <c r="BE7" s="488"/>
      <c r="BF7" s="488"/>
      <c r="BG7" s="488"/>
      <c r="BH7" s="488"/>
      <c r="BI7" s="488"/>
      <c r="BJ7" s="488"/>
      <c r="BK7" s="488"/>
      <c r="BL7" s="488"/>
      <c r="BM7" s="488"/>
      <c r="BN7" s="488"/>
      <c r="BO7" s="488"/>
      <c r="BP7" s="488"/>
      <c r="BQ7" s="488"/>
      <c r="BR7" s="488"/>
      <c r="BS7" s="488"/>
      <c r="BT7" s="488"/>
      <c r="BU7" s="488"/>
      <c r="BV7" s="488"/>
      <c r="BW7" s="488"/>
      <c r="BX7" s="488"/>
      <c r="BY7" s="488"/>
      <c r="BZ7" s="488"/>
      <c r="CA7" s="488"/>
      <c r="CB7" s="488"/>
    </row>
    <row r="9" spans="1:80" ht="12.75">
      <c r="A9" s="482" t="s">
        <v>17</v>
      </c>
      <c r="B9" s="483"/>
      <c r="C9" s="483"/>
      <c r="D9" s="484"/>
      <c r="E9" s="482" t="s">
        <v>194</v>
      </c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4"/>
      <c r="AJ9" s="482" t="s">
        <v>196</v>
      </c>
      <c r="AK9" s="483"/>
      <c r="AL9" s="483"/>
      <c r="AM9" s="483"/>
      <c r="AN9" s="483"/>
      <c r="AO9" s="483"/>
      <c r="AP9" s="483"/>
      <c r="AQ9" s="483"/>
      <c r="AR9" s="483"/>
      <c r="AS9" s="483"/>
      <c r="AT9" s="484"/>
      <c r="AU9" s="482" t="s">
        <v>196</v>
      </c>
      <c r="AV9" s="483"/>
      <c r="AW9" s="483"/>
      <c r="AX9" s="483"/>
      <c r="AY9" s="483"/>
      <c r="AZ9" s="483"/>
      <c r="BA9" s="483"/>
      <c r="BB9" s="483"/>
      <c r="BC9" s="483"/>
      <c r="BD9" s="484"/>
      <c r="BE9" s="482" t="s">
        <v>251</v>
      </c>
      <c r="BF9" s="483"/>
      <c r="BG9" s="483"/>
      <c r="BH9" s="483"/>
      <c r="BI9" s="483"/>
      <c r="BJ9" s="483"/>
      <c r="BK9" s="483"/>
      <c r="BL9" s="483"/>
      <c r="BM9" s="483"/>
      <c r="BN9" s="483"/>
      <c r="BO9" s="484"/>
      <c r="BP9" s="482" t="s">
        <v>197</v>
      </c>
      <c r="BQ9" s="483"/>
      <c r="BR9" s="483"/>
      <c r="BS9" s="483"/>
      <c r="BT9" s="483"/>
      <c r="BU9" s="483"/>
      <c r="BV9" s="483"/>
      <c r="BW9" s="483"/>
      <c r="BX9" s="483"/>
      <c r="BY9" s="483"/>
      <c r="BZ9" s="483"/>
      <c r="CA9" s="483"/>
      <c r="CB9" s="484"/>
    </row>
    <row r="10" spans="1:80" ht="12.75">
      <c r="A10" s="485" t="s">
        <v>18</v>
      </c>
      <c r="B10" s="486"/>
      <c r="C10" s="486"/>
      <c r="D10" s="487"/>
      <c r="E10" s="485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7"/>
      <c r="AJ10" s="485" t="s">
        <v>252</v>
      </c>
      <c r="AK10" s="486"/>
      <c r="AL10" s="486"/>
      <c r="AM10" s="486"/>
      <c r="AN10" s="486"/>
      <c r="AO10" s="486"/>
      <c r="AP10" s="486"/>
      <c r="AQ10" s="486"/>
      <c r="AR10" s="486"/>
      <c r="AS10" s="486"/>
      <c r="AT10" s="487"/>
      <c r="AU10" s="485" t="s">
        <v>253</v>
      </c>
      <c r="AV10" s="486"/>
      <c r="AW10" s="486"/>
      <c r="AX10" s="486"/>
      <c r="AY10" s="486"/>
      <c r="AZ10" s="486"/>
      <c r="BA10" s="486"/>
      <c r="BB10" s="486"/>
      <c r="BC10" s="486"/>
      <c r="BD10" s="487"/>
      <c r="BE10" s="485" t="s">
        <v>254</v>
      </c>
      <c r="BF10" s="486"/>
      <c r="BG10" s="486"/>
      <c r="BH10" s="486"/>
      <c r="BI10" s="486"/>
      <c r="BJ10" s="486"/>
      <c r="BK10" s="486"/>
      <c r="BL10" s="486"/>
      <c r="BM10" s="486"/>
      <c r="BN10" s="486"/>
      <c r="BO10" s="487"/>
      <c r="BP10" s="485" t="s">
        <v>201</v>
      </c>
      <c r="BQ10" s="486"/>
      <c r="BR10" s="486"/>
      <c r="BS10" s="486"/>
      <c r="BT10" s="486"/>
      <c r="BU10" s="486"/>
      <c r="BV10" s="486"/>
      <c r="BW10" s="486"/>
      <c r="BX10" s="486"/>
      <c r="BY10" s="486"/>
      <c r="BZ10" s="486"/>
      <c r="CA10" s="486"/>
      <c r="CB10" s="487"/>
    </row>
    <row r="11" spans="1:80" ht="12.75">
      <c r="A11" s="485"/>
      <c r="B11" s="486"/>
      <c r="C11" s="486"/>
      <c r="D11" s="487"/>
      <c r="E11" s="485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7"/>
      <c r="AJ11" s="485"/>
      <c r="AK11" s="486"/>
      <c r="AL11" s="486"/>
      <c r="AM11" s="486"/>
      <c r="AN11" s="486"/>
      <c r="AO11" s="486"/>
      <c r="AP11" s="486"/>
      <c r="AQ11" s="486"/>
      <c r="AR11" s="486"/>
      <c r="AS11" s="486"/>
      <c r="AT11" s="487"/>
      <c r="AU11" s="485" t="s">
        <v>255</v>
      </c>
      <c r="AV11" s="486"/>
      <c r="AW11" s="486"/>
      <c r="AX11" s="486"/>
      <c r="AY11" s="486"/>
      <c r="AZ11" s="486"/>
      <c r="BA11" s="486"/>
      <c r="BB11" s="486"/>
      <c r="BC11" s="486"/>
      <c r="BD11" s="487"/>
      <c r="BE11" s="485" t="s">
        <v>204</v>
      </c>
      <c r="BF11" s="486"/>
      <c r="BG11" s="486"/>
      <c r="BH11" s="486"/>
      <c r="BI11" s="486"/>
      <c r="BJ11" s="486"/>
      <c r="BK11" s="486"/>
      <c r="BL11" s="486"/>
      <c r="BM11" s="486"/>
      <c r="BN11" s="486"/>
      <c r="BO11" s="487"/>
      <c r="BP11" s="485"/>
      <c r="BQ11" s="486"/>
      <c r="BR11" s="486"/>
      <c r="BS11" s="486"/>
      <c r="BT11" s="486"/>
      <c r="BU11" s="486"/>
      <c r="BV11" s="486"/>
      <c r="BW11" s="486"/>
      <c r="BX11" s="486"/>
      <c r="BY11" s="486"/>
      <c r="BZ11" s="486"/>
      <c r="CA11" s="486"/>
      <c r="CB11" s="487"/>
    </row>
    <row r="12" spans="1:80" ht="12.75">
      <c r="A12" s="515"/>
      <c r="B12" s="516"/>
      <c r="C12" s="516"/>
      <c r="D12" s="517"/>
      <c r="E12" s="515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7"/>
      <c r="AJ12" s="515"/>
      <c r="AK12" s="516"/>
      <c r="AL12" s="516"/>
      <c r="AM12" s="516"/>
      <c r="AN12" s="516"/>
      <c r="AO12" s="516"/>
      <c r="AP12" s="516"/>
      <c r="AQ12" s="516"/>
      <c r="AR12" s="516"/>
      <c r="AS12" s="516"/>
      <c r="AT12" s="517"/>
      <c r="AU12" s="515"/>
      <c r="AV12" s="516"/>
      <c r="AW12" s="516"/>
      <c r="AX12" s="516"/>
      <c r="AY12" s="516"/>
      <c r="AZ12" s="516"/>
      <c r="BA12" s="516"/>
      <c r="BB12" s="516"/>
      <c r="BC12" s="516"/>
      <c r="BD12" s="517"/>
      <c r="BE12" s="515"/>
      <c r="BF12" s="516"/>
      <c r="BG12" s="516"/>
      <c r="BH12" s="516"/>
      <c r="BI12" s="516"/>
      <c r="BJ12" s="516"/>
      <c r="BK12" s="516"/>
      <c r="BL12" s="516"/>
      <c r="BM12" s="516"/>
      <c r="BN12" s="516"/>
      <c r="BO12" s="517"/>
      <c r="BP12" s="515"/>
      <c r="BQ12" s="516"/>
      <c r="BR12" s="516"/>
      <c r="BS12" s="516"/>
      <c r="BT12" s="516"/>
      <c r="BU12" s="516"/>
      <c r="BV12" s="516"/>
      <c r="BW12" s="516"/>
      <c r="BX12" s="516"/>
      <c r="BY12" s="516"/>
      <c r="BZ12" s="516"/>
      <c r="CA12" s="516"/>
      <c r="CB12" s="517"/>
    </row>
    <row r="13" spans="1:80" ht="12.75">
      <c r="A13" s="515">
        <v>1</v>
      </c>
      <c r="B13" s="516"/>
      <c r="C13" s="516"/>
      <c r="D13" s="517"/>
      <c r="E13" s="515">
        <v>2</v>
      </c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7"/>
      <c r="AJ13" s="515">
        <v>3</v>
      </c>
      <c r="AK13" s="516"/>
      <c r="AL13" s="516"/>
      <c r="AM13" s="516"/>
      <c r="AN13" s="516"/>
      <c r="AO13" s="516"/>
      <c r="AP13" s="516"/>
      <c r="AQ13" s="516"/>
      <c r="AR13" s="516"/>
      <c r="AS13" s="516"/>
      <c r="AT13" s="517"/>
      <c r="AU13" s="515">
        <v>4</v>
      </c>
      <c r="AV13" s="516"/>
      <c r="AW13" s="516"/>
      <c r="AX13" s="516"/>
      <c r="AY13" s="516"/>
      <c r="AZ13" s="516"/>
      <c r="BA13" s="516"/>
      <c r="BB13" s="516"/>
      <c r="BC13" s="516"/>
      <c r="BD13" s="517"/>
      <c r="BE13" s="515">
        <v>5</v>
      </c>
      <c r="BF13" s="516"/>
      <c r="BG13" s="516"/>
      <c r="BH13" s="516"/>
      <c r="BI13" s="516"/>
      <c r="BJ13" s="516"/>
      <c r="BK13" s="516"/>
      <c r="BL13" s="516"/>
      <c r="BM13" s="516"/>
      <c r="BN13" s="516"/>
      <c r="BO13" s="517"/>
      <c r="BP13" s="515">
        <v>6</v>
      </c>
      <c r="BQ13" s="516"/>
      <c r="BR13" s="516"/>
      <c r="BS13" s="516"/>
      <c r="BT13" s="516"/>
      <c r="BU13" s="516"/>
      <c r="BV13" s="516"/>
      <c r="BW13" s="516"/>
      <c r="BX13" s="516"/>
      <c r="BY13" s="516"/>
      <c r="BZ13" s="516"/>
      <c r="CA13" s="516"/>
      <c r="CB13" s="517"/>
    </row>
    <row r="14" spans="1:80" ht="12.75">
      <c r="A14" s="527">
        <v>1</v>
      </c>
      <c r="B14" s="528"/>
      <c r="C14" s="528"/>
      <c r="D14" s="529"/>
      <c r="E14" s="518" t="s">
        <v>305</v>
      </c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519"/>
      <c r="AG14" s="519"/>
      <c r="AH14" s="519"/>
      <c r="AI14" s="520"/>
      <c r="AJ14" s="521">
        <v>1</v>
      </c>
      <c r="AK14" s="522"/>
      <c r="AL14" s="522"/>
      <c r="AM14" s="522"/>
      <c r="AN14" s="522"/>
      <c r="AO14" s="522"/>
      <c r="AP14" s="522"/>
      <c r="AQ14" s="522"/>
      <c r="AR14" s="522"/>
      <c r="AS14" s="522"/>
      <c r="AT14" s="523"/>
      <c r="AU14" s="521">
        <v>12</v>
      </c>
      <c r="AV14" s="522"/>
      <c r="AW14" s="522"/>
      <c r="AX14" s="522"/>
      <c r="AY14" s="522"/>
      <c r="AZ14" s="522"/>
      <c r="BA14" s="522"/>
      <c r="BB14" s="522"/>
      <c r="BC14" s="522"/>
      <c r="BD14" s="523"/>
      <c r="BE14" s="557">
        <f>BP14/AU14</f>
        <v>416.6666666666667</v>
      </c>
      <c r="BF14" s="558"/>
      <c r="BG14" s="558"/>
      <c r="BH14" s="558"/>
      <c r="BI14" s="558"/>
      <c r="BJ14" s="558"/>
      <c r="BK14" s="558"/>
      <c r="BL14" s="558"/>
      <c r="BM14" s="558"/>
      <c r="BN14" s="558"/>
      <c r="BO14" s="559"/>
      <c r="BP14" s="557">
        <v>5000</v>
      </c>
      <c r="BQ14" s="558"/>
      <c r="BR14" s="558"/>
      <c r="BS14" s="558"/>
      <c r="BT14" s="558"/>
      <c r="BU14" s="558"/>
      <c r="BV14" s="558"/>
      <c r="BW14" s="558"/>
      <c r="BX14" s="558"/>
      <c r="BY14" s="558"/>
      <c r="BZ14" s="558"/>
      <c r="CA14" s="558"/>
      <c r="CB14" s="559"/>
    </row>
    <row r="15" spans="1:80" ht="12.75">
      <c r="A15" s="527">
        <v>2</v>
      </c>
      <c r="B15" s="528"/>
      <c r="C15" s="528"/>
      <c r="D15" s="529"/>
      <c r="E15" s="518" t="s">
        <v>294</v>
      </c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20"/>
      <c r="AJ15" s="521">
        <v>1</v>
      </c>
      <c r="AK15" s="522"/>
      <c r="AL15" s="522"/>
      <c r="AM15" s="522"/>
      <c r="AN15" s="522"/>
      <c r="AO15" s="522"/>
      <c r="AP15" s="522"/>
      <c r="AQ15" s="522"/>
      <c r="AR15" s="522"/>
      <c r="AS15" s="522"/>
      <c r="AT15" s="523"/>
      <c r="AU15" s="521">
        <v>12</v>
      </c>
      <c r="AV15" s="522"/>
      <c r="AW15" s="522"/>
      <c r="AX15" s="522"/>
      <c r="AY15" s="522"/>
      <c r="AZ15" s="522"/>
      <c r="BA15" s="522"/>
      <c r="BB15" s="522"/>
      <c r="BC15" s="522"/>
      <c r="BD15" s="523"/>
      <c r="BE15" s="557">
        <f>BP15/AU15</f>
        <v>1041.6666666666667</v>
      </c>
      <c r="BF15" s="558"/>
      <c r="BG15" s="558"/>
      <c r="BH15" s="558"/>
      <c r="BI15" s="558"/>
      <c r="BJ15" s="558"/>
      <c r="BK15" s="558"/>
      <c r="BL15" s="558"/>
      <c r="BM15" s="558"/>
      <c r="BN15" s="558"/>
      <c r="BO15" s="559"/>
      <c r="BP15" s="557">
        <v>12500</v>
      </c>
      <c r="BQ15" s="558"/>
      <c r="BR15" s="558"/>
      <c r="BS15" s="558"/>
      <c r="BT15" s="558"/>
      <c r="BU15" s="558"/>
      <c r="BV15" s="558"/>
      <c r="BW15" s="558"/>
      <c r="BX15" s="558"/>
      <c r="BY15" s="558"/>
      <c r="BZ15" s="558"/>
      <c r="CA15" s="558"/>
      <c r="CB15" s="559"/>
    </row>
    <row r="16" spans="1:80" s="220" customFormat="1" ht="12.75">
      <c r="A16" s="524"/>
      <c r="B16" s="525"/>
      <c r="C16" s="525"/>
      <c r="D16" s="526"/>
      <c r="E16" s="542" t="s">
        <v>192</v>
      </c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  <c r="AH16" s="543"/>
      <c r="AI16" s="544"/>
      <c r="AJ16" s="524" t="s">
        <v>105</v>
      </c>
      <c r="AK16" s="525"/>
      <c r="AL16" s="525"/>
      <c r="AM16" s="525"/>
      <c r="AN16" s="525"/>
      <c r="AO16" s="525"/>
      <c r="AP16" s="525"/>
      <c r="AQ16" s="525"/>
      <c r="AR16" s="525"/>
      <c r="AS16" s="525"/>
      <c r="AT16" s="526"/>
      <c r="AU16" s="524" t="s">
        <v>105</v>
      </c>
      <c r="AV16" s="525"/>
      <c r="AW16" s="525"/>
      <c r="AX16" s="525"/>
      <c r="AY16" s="525"/>
      <c r="AZ16" s="525"/>
      <c r="BA16" s="525"/>
      <c r="BB16" s="525"/>
      <c r="BC16" s="525"/>
      <c r="BD16" s="526"/>
      <c r="BE16" s="524" t="s">
        <v>105</v>
      </c>
      <c r="BF16" s="525"/>
      <c r="BG16" s="525"/>
      <c r="BH16" s="525"/>
      <c r="BI16" s="525"/>
      <c r="BJ16" s="525"/>
      <c r="BK16" s="525"/>
      <c r="BL16" s="525"/>
      <c r="BM16" s="525"/>
      <c r="BN16" s="525"/>
      <c r="BO16" s="526"/>
      <c r="BP16" s="598">
        <f>SUM(BP14:CB15)</f>
        <v>17500</v>
      </c>
      <c r="BQ16" s="599"/>
      <c r="BR16" s="599"/>
      <c r="BS16" s="599"/>
      <c r="BT16" s="599"/>
      <c r="BU16" s="599"/>
      <c r="BV16" s="599"/>
      <c r="BW16" s="599"/>
      <c r="BX16" s="599"/>
      <c r="BY16" s="599"/>
      <c r="BZ16" s="599"/>
      <c r="CA16" s="599"/>
      <c r="CB16" s="600"/>
    </row>
    <row r="17" spans="1:4" s="18" customFormat="1" ht="15.75">
      <c r="A17" s="7"/>
      <c r="B17" s="7"/>
      <c r="C17" s="7"/>
      <c r="D17" s="7"/>
    </row>
    <row r="18" spans="1:80" s="197" customFormat="1" ht="15.75">
      <c r="A18" s="488" t="s">
        <v>256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88"/>
      <c r="AO18" s="488"/>
      <c r="AP18" s="488"/>
      <c r="AQ18" s="488"/>
      <c r="AR18" s="488"/>
      <c r="AS18" s="488"/>
      <c r="AT18" s="488"/>
      <c r="AU18" s="488"/>
      <c r="AV18" s="488"/>
      <c r="AW18" s="488"/>
      <c r="AX18" s="488"/>
      <c r="AY18" s="488"/>
      <c r="AZ18" s="488"/>
      <c r="BA18" s="488"/>
      <c r="BB18" s="488"/>
      <c r="BC18" s="488"/>
      <c r="BD18" s="488"/>
      <c r="BE18" s="488"/>
      <c r="BF18" s="488"/>
      <c r="BG18" s="488"/>
      <c r="BH18" s="488"/>
      <c r="BI18" s="488"/>
      <c r="BJ18" s="488"/>
      <c r="BK18" s="488"/>
      <c r="BL18" s="488"/>
      <c r="BM18" s="488"/>
      <c r="BN18" s="488"/>
      <c r="BO18" s="488"/>
      <c r="BP18" s="488"/>
      <c r="BQ18" s="488"/>
      <c r="BR18" s="488"/>
      <c r="BS18" s="488"/>
      <c r="BT18" s="488"/>
      <c r="BU18" s="488"/>
      <c r="BV18" s="488"/>
      <c r="BW18" s="488"/>
      <c r="BX18" s="488"/>
      <c r="BY18" s="488"/>
      <c r="BZ18" s="488"/>
      <c r="CA18" s="488"/>
      <c r="CB18" s="488"/>
    </row>
    <row r="20" spans="1:80" ht="12.75">
      <c r="A20" s="482" t="s">
        <v>17</v>
      </c>
      <c r="B20" s="483"/>
      <c r="C20" s="483"/>
      <c r="D20" s="484"/>
      <c r="E20" s="482" t="s">
        <v>194</v>
      </c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  <c r="AM20" s="484"/>
      <c r="AN20" s="482" t="s">
        <v>196</v>
      </c>
      <c r="AO20" s="483"/>
      <c r="AP20" s="483"/>
      <c r="AQ20" s="483"/>
      <c r="AR20" s="483"/>
      <c r="AS20" s="483"/>
      <c r="AT20" s="483"/>
      <c r="AU20" s="483"/>
      <c r="AV20" s="484"/>
      <c r="AW20" s="482" t="s">
        <v>257</v>
      </c>
      <c r="AX20" s="483"/>
      <c r="AY20" s="483"/>
      <c r="AZ20" s="483"/>
      <c r="BA20" s="483"/>
      <c r="BB20" s="483"/>
      <c r="BC20" s="483"/>
      <c r="BD20" s="483"/>
      <c r="BE20" s="483"/>
      <c r="BF20" s="483"/>
      <c r="BG20" s="483"/>
      <c r="BH20" s="483"/>
      <c r="BI20" s="484"/>
      <c r="BJ20" s="482" t="s">
        <v>197</v>
      </c>
      <c r="BK20" s="483"/>
      <c r="BL20" s="483"/>
      <c r="BM20" s="483"/>
      <c r="BN20" s="483"/>
      <c r="BO20" s="483"/>
      <c r="BP20" s="483"/>
      <c r="BQ20" s="483"/>
      <c r="BR20" s="483"/>
      <c r="BS20" s="483"/>
      <c r="BT20" s="483"/>
      <c r="BU20" s="483"/>
      <c r="BV20" s="483"/>
      <c r="BW20" s="483"/>
      <c r="BX20" s="483"/>
      <c r="BY20" s="483"/>
      <c r="BZ20" s="483"/>
      <c r="CA20" s="483"/>
      <c r="CB20" s="484"/>
    </row>
    <row r="21" spans="1:80" ht="12.75">
      <c r="A21" s="485" t="s">
        <v>18</v>
      </c>
      <c r="B21" s="486"/>
      <c r="C21" s="486"/>
      <c r="D21" s="487"/>
      <c r="E21" s="485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7"/>
      <c r="AN21" s="485" t="s">
        <v>258</v>
      </c>
      <c r="AO21" s="486"/>
      <c r="AP21" s="486"/>
      <c r="AQ21" s="486"/>
      <c r="AR21" s="486"/>
      <c r="AS21" s="486"/>
      <c r="AT21" s="486"/>
      <c r="AU21" s="486"/>
      <c r="AV21" s="487"/>
      <c r="AW21" s="485" t="s">
        <v>259</v>
      </c>
      <c r="AX21" s="486"/>
      <c r="AY21" s="486"/>
      <c r="AZ21" s="486"/>
      <c r="BA21" s="486"/>
      <c r="BB21" s="486"/>
      <c r="BC21" s="486"/>
      <c r="BD21" s="486"/>
      <c r="BE21" s="486"/>
      <c r="BF21" s="486"/>
      <c r="BG21" s="486"/>
      <c r="BH21" s="486"/>
      <c r="BI21" s="487"/>
      <c r="BJ21" s="485" t="s">
        <v>236</v>
      </c>
      <c r="BK21" s="486"/>
      <c r="BL21" s="486"/>
      <c r="BM21" s="486"/>
      <c r="BN21" s="486"/>
      <c r="BO21" s="486"/>
      <c r="BP21" s="486"/>
      <c r="BQ21" s="486"/>
      <c r="BR21" s="486"/>
      <c r="BS21" s="486"/>
      <c r="BT21" s="486"/>
      <c r="BU21" s="486"/>
      <c r="BV21" s="486"/>
      <c r="BW21" s="486"/>
      <c r="BX21" s="486"/>
      <c r="BY21" s="486"/>
      <c r="BZ21" s="486"/>
      <c r="CA21" s="486"/>
      <c r="CB21" s="487"/>
    </row>
    <row r="22" spans="1:80" ht="12.75">
      <c r="A22" s="485"/>
      <c r="B22" s="486"/>
      <c r="C22" s="486"/>
      <c r="D22" s="487"/>
      <c r="E22" s="485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7"/>
      <c r="AN22" s="485" t="s">
        <v>260</v>
      </c>
      <c r="AO22" s="486"/>
      <c r="AP22" s="486"/>
      <c r="AQ22" s="486"/>
      <c r="AR22" s="486"/>
      <c r="AS22" s="486"/>
      <c r="AT22" s="486"/>
      <c r="AU22" s="486"/>
      <c r="AV22" s="487"/>
      <c r="AW22" s="485" t="s">
        <v>204</v>
      </c>
      <c r="AX22" s="486"/>
      <c r="AY22" s="486"/>
      <c r="AZ22" s="486"/>
      <c r="BA22" s="486"/>
      <c r="BB22" s="486"/>
      <c r="BC22" s="486"/>
      <c r="BD22" s="486"/>
      <c r="BE22" s="486"/>
      <c r="BF22" s="486"/>
      <c r="BG22" s="486"/>
      <c r="BH22" s="486"/>
      <c r="BI22" s="487"/>
      <c r="BJ22" s="485"/>
      <c r="BK22" s="486"/>
      <c r="BL22" s="486"/>
      <c r="BM22" s="486"/>
      <c r="BN22" s="486"/>
      <c r="BO22" s="486"/>
      <c r="BP22" s="486"/>
      <c r="BQ22" s="486"/>
      <c r="BR22" s="486"/>
      <c r="BS22" s="486"/>
      <c r="BT22" s="486"/>
      <c r="BU22" s="486"/>
      <c r="BV22" s="486"/>
      <c r="BW22" s="486"/>
      <c r="BX22" s="486"/>
      <c r="BY22" s="486"/>
      <c r="BZ22" s="486"/>
      <c r="CA22" s="486"/>
      <c r="CB22" s="487"/>
    </row>
    <row r="23" spans="1:80" ht="12.75">
      <c r="A23" s="485"/>
      <c r="B23" s="486"/>
      <c r="C23" s="486"/>
      <c r="D23" s="487"/>
      <c r="E23" s="485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486"/>
      <c r="AF23" s="486"/>
      <c r="AG23" s="486"/>
      <c r="AH23" s="486"/>
      <c r="AI23" s="486"/>
      <c r="AJ23" s="486"/>
      <c r="AK23" s="486"/>
      <c r="AL23" s="486"/>
      <c r="AM23" s="487"/>
      <c r="AN23" s="485"/>
      <c r="AO23" s="486"/>
      <c r="AP23" s="486"/>
      <c r="AQ23" s="486"/>
      <c r="AR23" s="486"/>
      <c r="AS23" s="486"/>
      <c r="AT23" s="486"/>
      <c r="AU23" s="486"/>
      <c r="AV23" s="487"/>
      <c r="AW23" s="485"/>
      <c r="AX23" s="486"/>
      <c r="AY23" s="486"/>
      <c r="AZ23" s="486"/>
      <c r="BA23" s="486"/>
      <c r="BB23" s="486"/>
      <c r="BC23" s="486"/>
      <c r="BD23" s="486"/>
      <c r="BE23" s="486"/>
      <c r="BF23" s="486"/>
      <c r="BG23" s="486"/>
      <c r="BH23" s="486"/>
      <c r="BI23" s="487"/>
      <c r="BJ23" s="485"/>
      <c r="BK23" s="486"/>
      <c r="BL23" s="486"/>
      <c r="BM23" s="486"/>
      <c r="BN23" s="486"/>
      <c r="BO23" s="486"/>
      <c r="BP23" s="486"/>
      <c r="BQ23" s="486"/>
      <c r="BR23" s="486"/>
      <c r="BS23" s="486"/>
      <c r="BT23" s="486"/>
      <c r="BU23" s="486"/>
      <c r="BV23" s="486"/>
      <c r="BW23" s="486"/>
      <c r="BX23" s="486"/>
      <c r="BY23" s="486"/>
      <c r="BZ23" s="486"/>
      <c r="CA23" s="486"/>
      <c r="CB23" s="487"/>
    </row>
    <row r="24" spans="1:80" ht="12.75">
      <c r="A24" s="491">
        <v>1</v>
      </c>
      <c r="B24" s="492"/>
      <c r="C24" s="492"/>
      <c r="D24" s="493"/>
      <c r="E24" s="491">
        <v>2</v>
      </c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3"/>
      <c r="AN24" s="491">
        <v>3</v>
      </c>
      <c r="AO24" s="492"/>
      <c r="AP24" s="492"/>
      <c r="AQ24" s="492"/>
      <c r="AR24" s="492"/>
      <c r="AS24" s="492"/>
      <c r="AT24" s="492"/>
      <c r="AU24" s="492"/>
      <c r="AV24" s="493"/>
      <c r="AW24" s="491">
        <v>4</v>
      </c>
      <c r="AX24" s="492"/>
      <c r="AY24" s="492"/>
      <c r="AZ24" s="492"/>
      <c r="BA24" s="492"/>
      <c r="BB24" s="492"/>
      <c r="BC24" s="492"/>
      <c r="BD24" s="492"/>
      <c r="BE24" s="492"/>
      <c r="BF24" s="492"/>
      <c r="BG24" s="492"/>
      <c r="BH24" s="492"/>
      <c r="BI24" s="493"/>
      <c r="BJ24" s="491">
        <v>5</v>
      </c>
      <c r="BK24" s="492"/>
      <c r="BL24" s="492"/>
      <c r="BM24" s="492"/>
      <c r="BN24" s="492"/>
      <c r="BO24" s="492"/>
      <c r="BP24" s="492"/>
      <c r="BQ24" s="492"/>
      <c r="BR24" s="492"/>
      <c r="BS24" s="492"/>
      <c r="BT24" s="492"/>
      <c r="BU24" s="492"/>
      <c r="BV24" s="492"/>
      <c r="BW24" s="492"/>
      <c r="BX24" s="492"/>
      <c r="BY24" s="492"/>
      <c r="BZ24" s="492"/>
      <c r="CA24" s="492"/>
      <c r="CB24" s="493"/>
    </row>
    <row r="25" spans="1:80" ht="12.75">
      <c r="A25" s="527"/>
      <c r="B25" s="528"/>
      <c r="C25" s="528"/>
      <c r="D25" s="529"/>
      <c r="E25" s="518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519"/>
      <c r="AL25" s="519"/>
      <c r="AM25" s="520"/>
      <c r="AN25" s="530"/>
      <c r="AO25" s="531"/>
      <c r="AP25" s="531"/>
      <c r="AQ25" s="531"/>
      <c r="AR25" s="531"/>
      <c r="AS25" s="531"/>
      <c r="AT25" s="531"/>
      <c r="AU25" s="531"/>
      <c r="AV25" s="532"/>
      <c r="AW25" s="521"/>
      <c r="AX25" s="522"/>
      <c r="AY25" s="522"/>
      <c r="AZ25" s="522"/>
      <c r="BA25" s="522"/>
      <c r="BB25" s="522"/>
      <c r="BC25" s="522"/>
      <c r="BD25" s="522"/>
      <c r="BE25" s="522"/>
      <c r="BF25" s="522"/>
      <c r="BG25" s="522"/>
      <c r="BH25" s="522"/>
      <c r="BI25" s="523"/>
      <c r="BJ25" s="557"/>
      <c r="BK25" s="558"/>
      <c r="BL25" s="558"/>
      <c r="BM25" s="558"/>
      <c r="BN25" s="558"/>
      <c r="BO25" s="558"/>
      <c r="BP25" s="558"/>
      <c r="BQ25" s="558"/>
      <c r="BR25" s="558"/>
      <c r="BS25" s="558"/>
      <c r="BT25" s="558"/>
      <c r="BU25" s="558"/>
      <c r="BV25" s="558"/>
      <c r="BW25" s="558"/>
      <c r="BX25" s="558"/>
      <c r="BY25" s="558"/>
      <c r="BZ25" s="558"/>
      <c r="CA25" s="558"/>
      <c r="CB25" s="559"/>
    </row>
    <row r="26" spans="1:80" ht="12.75">
      <c r="A26" s="527"/>
      <c r="B26" s="528"/>
      <c r="C26" s="528"/>
      <c r="D26" s="529"/>
      <c r="E26" s="530" t="s">
        <v>192</v>
      </c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532"/>
      <c r="AN26" s="530"/>
      <c r="AO26" s="531"/>
      <c r="AP26" s="531"/>
      <c r="AQ26" s="531"/>
      <c r="AR26" s="531"/>
      <c r="AS26" s="531"/>
      <c r="AT26" s="531"/>
      <c r="AU26" s="531"/>
      <c r="AV26" s="532"/>
      <c r="AW26" s="530"/>
      <c r="AX26" s="531"/>
      <c r="AY26" s="531"/>
      <c r="AZ26" s="531"/>
      <c r="BA26" s="531"/>
      <c r="BB26" s="531"/>
      <c r="BC26" s="531"/>
      <c r="BD26" s="531"/>
      <c r="BE26" s="531"/>
      <c r="BF26" s="531"/>
      <c r="BG26" s="531"/>
      <c r="BH26" s="531"/>
      <c r="BI26" s="532"/>
      <c r="BJ26" s="557"/>
      <c r="BK26" s="558"/>
      <c r="BL26" s="558"/>
      <c r="BM26" s="558"/>
      <c r="BN26" s="558"/>
      <c r="BO26" s="558"/>
      <c r="BP26" s="558"/>
      <c r="BQ26" s="558"/>
      <c r="BR26" s="558"/>
      <c r="BS26" s="558"/>
      <c r="BT26" s="558"/>
      <c r="BU26" s="558"/>
      <c r="BV26" s="558"/>
      <c r="BW26" s="558"/>
      <c r="BX26" s="558"/>
      <c r="BY26" s="558"/>
      <c r="BZ26" s="558"/>
      <c r="CA26" s="558"/>
      <c r="CB26" s="559"/>
    </row>
    <row r="27" spans="1:80" s="197" customFormat="1" ht="15.75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</row>
    <row r="28" spans="1:80" s="197" customFormat="1" ht="15.75">
      <c r="A28" s="488" t="s">
        <v>261</v>
      </c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488"/>
      <c r="AG28" s="488"/>
      <c r="AH28" s="488"/>
      <c r="AI28" s="488"/>
      <c r="AJ28" s="488"/>
      <c r="AK28" s="488"/>
      <c r="AL28" s="488"/>
      <c r="AM28" s="488"/>
      <c r="AN28" s="488"/>
      <c r="AO28" s="488"/>
      <c r="AP28" s="488"/>
      <c r="AQ28" s="488"/>
      <c r="AR28" s="488"/>
      <c r="AS28" s="488"/>
      <c r="AT28" s="488"/>
      <c r="AU28" s="488"/>
      <c r="AV28" s="488"/>
      <c r="AW28" s="488"/>
      <c r="AX28" s="488"/>
      <c r="AY28" s="488"/>
      <c r="AZ28" s="488"/>
      <c r="BA28" s="488"/>
      <c r="BB28" s="488"/>
      <c r="BC28" s="488"/>
      <c r="BD28" s="488"/>
      <c r="BE28" s="488"/>
      <c r="BF28" s="488"/>
      <c r="BG28" s="488"/>
      <c r="BH28" s="488"/>
      <c r="BI28" s="488"/>
      <c r="BJ28" s="488"/>
      <c r="BK28" s="488"/>
      <c r="BL28" s="488"/>
      <c r="BM28" s="488"/>
      <c r="BN28" s="488"/>
      <c r="BO28" s="488"/>
      <c r="BP28" s="488"/>
      <c r="BQ28" s="488"/>
      <c r="BR28" s="488"/>
      <c r="BS28" s="488"/>
      <c r="BT28" s="488"/>
      <c r="BU28" s="488"/>
      <c r="BV28" s="488"/>
      <c r="BW28" s="488"/>
      <c r="BX28" s="488"/>
      <c r="BY28" s="488"/>
      <c r="BZ28" s="488"/>
      <c r="CA28" s="488"/>
      <c r="CB28" s="488"/>
    </row>
    <row r="30" spans="1:80" ht="12.75">
      <c r="A30" s="482" t="s">
        <v>17</v>
      </c>
      <c r="B30" s="483"/>
      <c r="C30" s="483"/>
      <c r="D30" s="484"/>
      <c r="E30" s="482" t="s">
        <v>7</v>
      </c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3"/>
      <c r="AC30" s="483"/>
      <c r="AD30" s="483"/>
      <c r="AE30" s="483"/>
      <c r="AF30" s="483"/>
      <c r="AG30" s="483"/>
      <c r="AH30" s="483"/>
      <c r="AI30" s="484"/>
      <c r="AJ30" s="482" t="s">
        <v>207</v>
      </c>
      <c r="AK30" s="483"/>
      <c r="AL30" s="483"/>
      <c r="AM30" s="483"/>
      <c r="AN30" s="483"/>
      <c r="AO30" s="483"/>
      <c r="AP30" s="483"/>
      <c r="AQ30" s="483"/>
      <c r="AR30" s="483"/>
      <c r="AS30" s="483"/>
      <c r="AT30" s="484"/>
      <c r="AU30" s="482" t="s">
        <v>262</v>
      </c>
      <c r="AV30" s="483"/>
      <c r="AW30" s="483"/>
      <c r="AX30" s="483"/>
      <c r="AY30" s="483"/>
      <c r="AZ30" s="483"/>
      <c r="BA30" s="483"/>
      <c r="BB30" s="483"/>
      <c r="BC30" s="483"/>
      <c r="BD30" s="484"/>
      <c r="BE30" s="482" t="s">
        <v>263</v>
      </c>
      <c r="BF30" s="483"/>
      <c r="BG30" s="483"/>
      <c r="BH30" s="483"/>
      <c r="BI30" s="483"/>
      <c r="BJ30" s="483"/>
      <c r="BK30" s="483"/>
      <c r="BL30" s="483"/>
      <c r="BM30" s="483"/>
      <c r="BN30" s="483"/>
      <c r="BO30" s="484"/>
      <c r="BP30" s="482" t="s">
        <v>197</v>
      </c>
      <c r="BQ30" s="483"/>
      <c r="BR30" s="483"/>
      <c r="BS30" s="483"/>
      <c r="BT30" s="483"/>
      <c r="BU30" s="483"/>
      <c r="BV30" s="483"/>
      <c r="BW30" s="483"/>
      <c r="BX30" s="483"/>
      <c r="BY30" s="483"/>
      <c r="BZ30" s="483"/>
      <c r="CA30" s="483"/>
      <c r="CB30" s="484"/>
    </row>
    <row r="31" spans="1:80" ht="12.75">
      <c r="A31" s="485" t="s">
        <v>18</v>
      </c>
      <c r="B31" s="486"/>
      <c r="C31" s="486"/>
      <c r="D31" s="487"/>
      <c r="E31" s="485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7"/>
      <c r="AJ31" s="485" t="s">
        <v>264</v>
      </c>
      <c r="AK31" s="486"/>
      <c r="AL31" s="486"/>
      <c r="AM31" s="486"/>
      <c r="AN31" s="486"/>
      <c r="AO31" s="486"/>
      <c r="AP31" s="486"/>
      <c r="AQ31" s="486"/>
      <c r="AR31" s="486"/>
      <c r="AS31" s="486"/>
      <c r="AT31" s="487"/>
      <c r="AU31" s="485" t="s">
        <v>265</v>
      </c>
      <c r="AV31" s="486"/>
      <c r="AW31" s="486"/>
      <c r="AX31" s="486"/>
      <c r="AY31" s="486"/>
      <c r="AZ31" s="486"/>
      <c r="BA31" s="486"/>
      <c r="BB31" s="486"/>
      <c r="BC31" s="486"/>
      <c r="BD31" s="487"/>
      <c r="BE31" s="485" t="s">
        <v>266</v>
      </c>
      <c r="BF31" s="486"/>
      <c r="BG31" s="486"/>
      <c r="BH31" s="486"/>
      <c r="BI31" s="486"/>
      <c r="BJ31" s="486"/>
      <c r="BK31" s="486"/>
      <c r="BL31" s="486"/>
      <c r="BM31" s="486"/>
      <c r="BN31" s="486"/>
      <c r="BO31" s="487"/>
      <c r="BP31" s="485" t="s">
        <v>267</v>
      </c>
      <c r="BQ31" s="486"/>
      <c r="BR31" s="486"/>
      <c r="BS31" s="486"/>
      <c r="BT31" s="486"/>
      <c r="BU31" s="486"/>
      <c r="BV31" s="486"/>
      <c r="BW31" s="486"/>
      <c r="BX31" s="486"/>
      <c r="BY31" s="486"/>
      <c r="BZ31" s="486"/>
      <c r="CA31" s="486"/>
      <c r="CB31" s="487"/>
    </row>
    <row r="32" spans="1:80" ht="12.75">
      <c r="A32" s="485"/>
      <c r="B32" s="486"/>
      <c r="C32" s="486"/>
      <c r="D32" s="487"/>
      <c r="E32" s="485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6"/>
      <c r="AE32" s="486"/>
      <c r="AF32" s="486"/>
      <c r="AG32" s="486"/>
      <c r="AH32" s="486"/>
      <c r="AI32" s="487"/>
      <c r="AJ32" s="485" t="s">
        <v>268</v>
      </c>
      <c r="AK32" s="486"/>
      <c r="AL32" s="486"/>
      <c r="AM32" s="486"/>
      <c r="AN32" s="486"/>
      <c r="AO32" s="486"/>
      <c r="AP32" s="486"/>
      <c r="AQ32" s="486"/>
      <c r="AR32" s="486"/>
      <c r="AS32" s="486"/>
      <c r="AT32" s="487"/>
      <c r="AU32" s="485" t="s">
        <v>269</v>
      </c>
      <c r="AV32" s="486"/>
      <c r="AW32" s="486"/>
      <c r="AX32" s="486"/>
      <c r="AY32" s="486"/>
      <c r="AZ32" s="486"/>
      <c r="BA32" s="486"/>
      <c r="BB32" s="486"/>
      <c r="BC32" s="486"/>
      <c r="BD32" s="487"/>
      <c r="BE32" s="485"/>
      <c r="BF32" s="486"/>
      <c r="BG32" s="486"/>
      <c r="BH32" s="486"/>
      <c r="BI32" s="486"/>
      <c r="BJ32" s="486"/>
      <c r="BK32" s="486"/>
      <c r="BL32" s="486"/>
      <c r="BM32" s="486"/>
      <c r="BN32" s="486"/>
      <c r="BO32" s="487"/>
      <c r="BP32" s="485"/>
      <c r="BQ32" s="486"/>
      <c r="BR32" s="486"/>
      <c r="BS32" s="486"/>
      <c r="BT32" s="486"/>
      <c r="BU32" s="486"/>
      <c r="BV32" s="486"/>
      <c r="BW32" s="486"/>
      <c r="BX32" s="486"/>
      <c r="BY32" s="486"/>
      <c r="BZ32" s="486"/>
      <c r="CA32" s="486"/>
      <c r="CB32" s="487"/>
    </row>
    <row r="33" spans="1:80" ht="12.75">
      <c r="A33" s="515"/>
      <c r="B33" s="516"/>
      <c r="C33" s="516"/>
      <c r="D33" s="517"/>
      <c r="E33" s="515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7"/>
      <c r="AJ33" s="515"/>
      <c r="AK33" s="516"/>
      <c r="AL33" s="516"/>
      <c r="AM33" s="516"/>
      <c r="AN33" s="516"/>
      <c r="AO33" s="516"/>
      <c r="AP33" s="516"/>
      <c r="AQ33" s="516"/>
      <c r="AR33" s="516"/>
      <c r="AS33" s="516"/>
      <c r="AT33" s="517"/>
      <c r="AU33" s="515"/>
      <c r="AV33" s="516"/>
      <c r="AW33" s="516"/>
      <c r="AX33" s="516"/>
      <c r="AY33" s="516"/>
      <c r="AZ33" s="516"/>
      <c r="BA33" s="516"/>
      <c r="BB33" s="516"/>
      <c r="BC33" s="516"/>
      <c r="BD33" s="517"/>
      <c r="BE33" s="515"/>
      <c r="BF33" s="516"/>
      <c r="BG33" s="516"/>
      <c r="BH33" s="516"/>
      <c r="BI33" s="516"/>
      <c r="BJ33" s="516"/>
      <c r="BK33" s="516"/>
      <c r="BL33" s="516"/>
      <c r="BM33" s="516"/>
      <c r="BN33" s="516"/>
      <c r="BO33" s="517"/>
      <c r="BP33" s="515"/>
      <c r="BQ33" s="516"/>
      <c r="BR33" s="516"/>
      <c r="BS33" s="516"/>
      <c r="BT33" s="516"/>
      <c r="BU33" s="516"/>
      <c r="BV33" s="516"/>
      <c r="BW33" s="516"/>
      <c r="BX33" s="516"/>
      <c r="BY33" s="516"/>
      <c r="BZ33" s="516"/>
      <c r="CA33" s="516"/>
      <c r="CB33" s="517"/>
    </row>
    <row r="34" spans="1:80" ht="12.75">
      <c r="A34" s="515">
        <v>1</v>
      </c>
      <c r="B34" s="516"/>
      <c r="C34" s="516"/>
      <c r="D34" s="517"/>
      <c r="E34" s="515">
        <v>2</v>
      </c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  <c r="U34" s="516"/>
      <c r="V34" s="516"/>
      <c r="W34" s="516"/>
      <c r="X34" s="516"/>
      <c r="Y34" s="516"/>
      <c r="Z34" s="516"/>
      <c r="AA34" s="516"/>
      <c r="AB34" s="516"/>
      <c r="AC34" s="516"/>
      <c r="AD34" s="516"/>
      <c r="AE34" s="516"/>
      <c r="AF34" s="516"/>
      <c r="AG34" s="516"/>
      <c r="AH34" s="516"/>
      <c r="AI34" s="517"/>
      <c r="AJ34" s="515">
        <v>4</v>
      </c>
      <c r="AK34" s="516"/>
      <c r="AL34" s="516"/>
      <c r="AM34" s="516"/>
      <c r="AN34" s="516"/>
      <c r="AO34" s="516"/>
      <c r="AP34" s="516"/>
      <c r="AQ34" s="516"/>
      <c r="AR34" s="516"/>
      <c r="AS34" s="516"/>
      <c r="AT34" s="517"/>
      <c r="AU34" s="515">
        <v>5</v>
      </c>
      <c r="AV34" s="516"/>
      <c r="AW34" s="516"/>
      <c r="AX34" s="516"/>
      <c r="AY34" s="516"/>
      <c r="AZ34" s="516"/>
      <c r="BA34" s="516"/>
      <c r="BB34" s="516"/>
      <c r="BC34" s="516"/>
      <c r="BD34" s="517"/>
      <c r="BE34" s="515">
        <v>6</v>
      </c>
      <c r="BF34" s="516"/>
      <c r="BG34" s="516"/>
      <c r="BH34" s="516"/>
      <c r="BI34" s="516"/>
      <c r="BJ34" s="516"/>
      <c r="BK34" s="516"/>
      <c r="BL34" s="516"/>
      <c r="BM34" s="516"/>
      <c r="BN34" s="516"/>
      <c r="BO34" s="517"/>
      <c r="BP34" s="515">
        <v>6</v>
      </c>
      <c r="BQ34" s="516"/>
      <c r="BR34" s="516"/>
      <c r="BS34" s="516"/>
      <c r="BT34" s="516"/>
      <c r="BU34" s="516"/>
      <c r="BV34" s="516"/>
      <c r="BW34" s="516"/>
      <c r="BX34" s="516"/>
      <c r="BY34" s="516"/>
      <c r="BZ34" s="516"/>
      <c r="CA34" s="516"/>
      <c r="CB34" s="517"/>
    </row>
    <row r="35" spans="1:80" ht="12.75">
      <c r="A35" s="527">
        <v>1</v>
      </c>
      <c r="B35" s="528"/>
      <c r="C35" s="528"/>
      <c r="D35" s="529"/>
      <c r="E35" s="518" t="s">
        <v>308</v>
      </c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19"/>
      <c r="Y35" s="519"/>
      <c r="Z35" s="519"/>
      <c r="AA35" s="519"/>
      <c r="AB35" s="519"/>
      <c r="AC35" s="519"/>
      <c r="AD35" s="519"/>
      <c r="AE35" s="519"/>
      <c r="AF35" s="519"/>
      <c r="AG35" s="519"/>
      <c r="AH35" s="519"/>
      <c r="AI35" s="520"/>
      <c r="AJ35" s="521"/>
      <c r="AK35" s="522"/>
      <c r="AL35" s="522"/>
      <c r="AM35" s="522"/>
      <c r="AN35" s="522"/>
      <c r="AO35" s="522"/>
      <c r="AP35" s="522"/>
      <c r="AQ35" s="522"/>
      <c r="AR35" s="522"/>
      <c r="AS35" s="522"/>
      <c r="AT35" s="523"/>
      <c r="AU35" s="557"/>
      <c r="AV35" s="558"/>
      <c r="AW35" s="558"/>
      <c r="AX35" s="558"/>
      <c r="AY35" s="558"/>
      <c r="AZ35" s="558"/>
      <c r="BA35" s="558"/>
      <c r="BB35" s="558"/>
      <c r="BC35" s="558"/>
      <c r="BD35" s="559"/>
      <c r="BE35" s="604"/>
      <c r="BF35" s="605"/>
      <c r="BG35" s="605"/>
      <c r="BH35" s="605"/>
      <c r="BI35" s="605"/>
      <c r="BJ35" s="605"/>
      <c r="BK35" s="605"/>
      <c r="BL35" s="605"/>
      <c r="BM35" s="605"/>
      <c r="BN35" s="605"/>
      <c r="BO35" s="606"/>
      <c r="BP35" s="557">
        <v>84000</v>
      </c>
      <c r="BQ35" s="558"/>
      <c r="BR35" s="558"/>
      <c r="BS35" s="558"/>
      <c r="BT35" s="558"/>
      <c r="BU35" s="558"/>
      <c r="BV35" s="558"/>
      <c r="BW35" s="558"/>
      <c r="BX35" s="558"/>
      <c r="BY35" s="558"/>
      <c r="BZ35" s="558"/>
      <c r="CA35" s="558"/>
      <c r="CB35" s="559"/>
    </row>
    <row r="36" spans="1:80" ht="12.75">
      <c r="A36" s="527">
        <v>2</v>
      </c>
      <c r="B36" s="528"/>
      <c r="C36" s="528"/>
      <c r="D36" s="529"/>
      <c r="E36" s="518" t="s">
        <v>309</v>
      </c>
      <c r="F36" s="519"/>
      <c r="G36" s="519"/>
      <c r="H36" s="519"/>
      <c r="I36" s="519"/>
      <c r="J36" s="519"/>
      <c r="K36" s="519"/>
      <c r="L36" s="519"/>
      <c r="M36" s="519"/>
      <c r="N36" s="519"/>
      <c r="O36" s="519"/>
      <c r="P36" s="519"/>
      <c r="Q36" s="519"/>
      <c r="R36" s="519"/>
      <c r="S36" s="519"/>
      <c r="T36" s="519"/>
      <c r="U36" s="519"/>
      <c r="V36" s="519"/>
      <c r="W36" s="519"/>
      <c r="X36" s="519"/>
      <c r="Y36" s="519"/>
      <c r="Z36" s="519"/>
      <c r="AA36" s="519"/>
      <c r="AB36" s="519"/>
      <c r="AC36" s="519"/>
      <c r="AD36" s="519"/>
      <c r="AE36" s="519"/>
      <c r="AF36" s="519"/>
      <c r="AG36" s="519"/>
      <c r="AH36" s="519"/>
      <c r="AI36" s="520"/>
      <c r="AJ36" s="521"/>
      <c r="AK36" s="522"/>
      <c r="AL36" s="522"/>
      <c r="AM36" s="522"/>
      <c r="AN36" s="522"/>
      <c r="AO36" s="522"/>
      <c r="AP36" s="522"/>
      <c r="AQ36" s="522"/>
      <c r="AR36" s="522"/>
      <c r="AS36" s="522"/>
      <c r="AT36" s="523"/>
      <c r="AU36" s="557"/>
      <c r="AV36" s="558"/>
      <c r="AW36" s="558"/>
      <c r="AX36" s="558"/>
      <c r="AY36" s="558"/>
      <c r="AZ36" s="558"/>
      <c r="BA36" s="558"/>
      <c r="BB36" s="558"/>
      <c r="BC36" s="558"/>
      <c r="BD36" s="559"/>
      <c r="BE36" s="604"/>
      <c r="BF36" s="605"/>
      <c r="BG36" s="605"/>
      <c r="BH36" s="605"/>
      <c r="BI36" s="605"/>
      <c r="BJ36" s="605"/>
      <c r="BK36" s="605"/>
      <c r="BL36" s="605"/>
      <c r="BM36" s="605"/>
      <c r="BN36" s="605"/>
      <c r="BO36" s="606"/>
      <c r="BP36" s="557">
        <v>43000</v>
      </c>
      <c r="BQ36" s="558"/>
      <c r="BR36" s="558"/>
      <c r="BS36" s="558"/>
      <c r="BT36" s="558"/>
      <c r="BU36" s="558"/>
      <c r="BV36" s="558"/>
      <c r="BW36" s="558"/>
      <c r="BX36" s="558"/>
      <c r="BY36" s="558"/>
      <c r="BZ36" s="558"/>
      <c r="CA36" s="558"/>
      <c r="CB36" s="559"/>
    </row>
    <row r="37" spans="1:80" ht="12.75">
      <c r="A37" s="527">
        <v>3</v>
      </c>
      <c r="B37" s="528"/>
      <c r="C37" s="528"/>
      <c r="D37" s="529"/>
      <c r="E37" s="518" t="s">
        <v>306</v>
      </c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519"/>
      <c r="X37" s="519"/>
      <c r="Y37" s="519"/>
      <c r="Z37" s="519"/>
      <c r="AA37" s="519"/>
      <c r="AB37" s="519"/>
      <c r="AC37" s="519"/>
      <c r="AD37" s="519"/>
      <c r="AE37" s="519"/>
      <c r="AF37" s="519"/>
      <c r="AG37" s="519"/>
      <c r="AH37" s="519"/>
      <c r="AI37" s="520"/>
      <c r="AJ37" s="521"/>
      <c r="AK37" s="522"/>
      <c r="AL37" s="522"/>
      <c r="AM37" s="522"/>
      <c r="AN37" s="522"/>
      <c r="AO37" s="522"/>
      <c r="AP37" s="522"/>
      <c r="AQ37" s="522"/>
      <c r="AR37" s="522"/>
      <c r="AS37" s="522"/>
      <c r="AT37" s="523"/>
      <c r="AU37" s="557"/>
      <c r="AV37" s="558"/>
      <c r="AW37" s="558"/>
      <c r="AX37" s="558"/>
      <c r="AY37" s="558"/>
      <c r="AZ37" s="558"/>
      <c r="BA37" s="558"/>
      <c r="BB37" s="558"/>
      <c r="BC37" s="558"/>
      <c r="BD37" s="559"/>
      <c r="BE37" s="604"/>
      <c r="BF37" s="605"/>
      <c r="BG37" s="605"/>
      <c r="BH37" s="605"/>
      <c r="BI37" s="605"/>
      <c r="BJ37" s="605"/>
      <c r="BK37" s="605"/>
      <c r="BL37" s="605"/>
      <c r="BM37" s="605"/>
      <c r="BN37" s="605"/>
      <c r="BO37" s="606"/>
      <c r="BP37" s="557">
        <v>178700</v>
      </c>
      <c r="BQ37" s="558"/>
      <c r="BR37" s="558"/>
      <c r="BS37" s="558"/>
      <c r="BT37" s="558"/>
      <c r="BU37" s="558"/>
      <c r="BV37" s="558"/>
      <c r="BW37" s="558"/>
      <c r="BX37" s="558"/>
      <c r="BY37" s="558"/>
      <c r="BZ37" s="558"/>
      <c r="CA37" s="558"/>
      <c r="CB37" s="559"/>
    </row>
    <row r="38" spans="1:80" ht="12.75">
      <c r="A38" s="527">
        <v>4</v>
      </c>
      <c r="B38" s="528"/>
      <c r="C38" s="528"/>
      <c r="D38" s="529"/>
      <c r="E38" s="518" t="s">
        <v>307</v>
      </c>
      <c r="F38" s="519"/>
      <c r="G38" s="519"/>
      <c r="H38" s="519"/>
      <c r="I38" s="519"/>
      <c r="J38" s="519"/>
      <c r="K38" s="519"/>
      <c r="L38" s="519"/>
      <c r="M38" s="519"/>
      <c r="N38" s="519"/>
      <c r="O38" s="519"/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A38" s="519"/>
      <c r="AB38" s="519"/>
      <c r="AC38" s="519"/>
      <c r="AD38" s="519"/>
      <c r="AE38" s="519"/>
      <c r="AF38" s="519"/>
      <c r="AG38" s="519"/>
      <c r="AH38" s="519"/>
      <c r="AI38" s="520"/>
      <c r="AJ38" s="521"/>
      <c r="AK38" s="522"/>
      <c r="AL38" s="522"/>
      <c r="AM38" s="522"/>
      <c r="AN38" s="522"/>
      <c r="AO38" s="522"/>
      <c r="AP38" s="522"/>
      <c r="AQ38" s="522"/>
      <c r="AR38" s="522"/>
      <c r="AS38" s="522"/>
      <c r="AT38" s="523"/>
      <c r="AU38" s="557"/>
      <c r="AV38" s="558"/>
      <c r="AW38" s="558"/>
      <c r="AX38" s="558"/>
      <c r="AY38" s="558"/>
      <c r="AZ38" s="558"/>
      <c r="BA38" s="558"/>
      <c r="BB38" s="558"/>
      <c r="BC38" s="558"/>
      <c r="BD38" s="559"/>
      <c r="BE38" s="604"/>
      <c r="BF38" s="605"/>
      <c r="BG38" s="605"/>
      <c r="BH38" s="605"/>
      <c r="BI38" s="605"/>
      <c r="BJ38" s="605"/>
      <c r="BK38" s="605"/>
      <c r="BL38" s="605"/>
      <c r="BM38" s="605"/>
      <c r="BN38" s="605"/>
      <c r="BO38" s="606"/>
      <c r="BP38" s="557"/>
      <c r="BQ38" s="558"/>
      <c r="BR38" s="558"/>
      <c r="BS38" s="558"/>
      <c r="BT38" s="558"/>
      <c r="BU38" s="558"/>
      <c r="BV38" s="558"/>
      <c r="BW38" s="558"/>
      <c r="BX38" s="558"/>
      <c r="BY38" s="558"/>
      <c r="BZ38" s="558"/>
      <c r="CA38" s="558"/>
      <c r="CB38" s="559"/>
    </row>
    <row r="39" spans="1:80" ht="12.75">
      <c r="A39" s="527">
        <v>5</v>
      </c>
      <c r="B39" s="528"/>
      <c r="C39" s="528"/>
      <c r="D39" s="529"/>
      <c r="E39" s="518" t="s">
        <v>310</v>
      </c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  <c r="AI39" s="520"/>
      <c r="AJ39" s="521"/>
      <c r="AK39" s="522"/>
      <c r="AL39" s="522"/>
      <c r="AM39" s="522"/>
      <c r="AN39" s="522"/>
      <c r="AO39" s="522"/>
      <c r="AP39" s="522"/>
      <c r="AQ39" s="522"/>
      <c r="AR39" s="522"/>
      <c r="AS39" s="522"/>
      <c r="AT39" s="523"/>
      <c r="AU39" s="557"/>
      <c r="AV39" s="558"/>
      <c r="AW39" s="558"/>
      <c r="AX39" s="558"/>
      <c r="AY39" s="558"/>
      <c r="AZ39" s="558"/>
      <c r="BA39" s="558"/>
      <c r="BB39" s="558"/>
      <c r="BC39" s="558"/>
      <c r="BD39" s="559"/>
      <c r="BE39" s="604"/>
      <c r="BF39" s="605"/>
      <c r="BG39" s="605"/>
      <c r="BH39" s="605"/>
      <c r="BI39" s="605"/>
      <c r="BJ39" s="605"/>
      <c r="BK39" s="605"/>
      <c r="BL39" s="605"/>
      <c r="BM39" s="605"/>
      <c r="BN39" s="605"/>
      <c r="BO39" s="606"/>
      <c r="BP39" s="557"/>
      <c r="BQ39" s="558"/>
      <c r="BR39" s="558"/>
      <c r="BS39" s="558"/>
      <c r="BT39" s="558"/>
      <c r="BU39" s="558"/>
      <c r="BV39" s="558"/>
      <c r="BW39" s="558"/>
      <c r="BX39" s="558"/>
      <c r="BY39" s="558"/>
      <c r="BZ39" s="558"/>
      <c r="CA39" s="558"/>
      <c r="CB39" s="559"/>
    </row>
    <row r="40" spans="1:80" s="220" customFormat="1" ht="12.75">
      <c r="A40" s="524"/>
      <c r="B40" s="525"/>
      <c r="C40" s="525"/>
      <c r="D40" s="526"/>
      <c r="E40" s="542" t="s">
        <v>192</v>
      </c>
      <c r="F40" s="543"/>
      <c r="G40" s="543"/>
      <c r="H40" s="543"/>
      <c r="I40" s="543"/>
      <c r="J40" s="543"/>
      <c r="K40" s="543"/>
      <c r="L40" s="543"/>
      <c r="M40" s="543"/>
      <c r="N40" s="543"/>
      <c r="O40" s="543"/>
      <c r="P40" s="543"/>
      <c r="Q40" s="543"/>
      <c r="R40" s="543"/>
      <c r="S40" s="543"/>
      <c r="T40" s="543"/>
      <c r="U40" s="543"/>
      <c r="V40" s="543"/>
      <c r="W40" s="543"/>
      <c r="X40" s="543"/>
      <c r="Y40" s="543"/>
      <c r="Z40" s="543"/>
      <c r="AA40" s="543"/>
      <c r="AB40" s="543"/>
      <c r="AC40" s="543"/>
      <c r="AD40" s="543"/>
      <c r="AE40" s="543"/>
      <c r="AF40" s="543"/>
      <c r="AG40" s="543"/>
      <c r="AH40" s="543"/>
      <c r="AI40" s="544"/>
      <c r="AJ40" s="524" t="s">
        <v>105</v>
      </c>
      <c r="AK40" s="525"/>
      <c r="AL40" s="525"/>
      <c r="AM40" s="525"/>
      <c r="AN40" s="525"/>
      <c r="AO40" s="525"/>
      <c r="AP40" s="525"/>
      <c r="AQ40" s="525"/>
      <c r="AR40" s="525"/>
      <c r="AS40" s="525"/>
      <c r="AT40" s="526"/>
      <c r="AU40" s="524" t="s">
        <v>105</v>
      </c>
      <c r="AV40" s="525"/>
      <c r="AW40" s="525"/>
      <c r="AX40" s="525"/>
      <c r="AY40" s="525"/>
      <c r="AZ40" s="525"/>
      <c r="BA40" s="525"/>
      <c r="BB40" s="525"/>
      <c r="BC40" s="525"/>
      <c r="BD40" s="526"/>
      <c r="BE40" s="524" t="s">
        <v>105</v>
      </c>
      <c r="BF40" s="525"/>
      <c r="BG40" s="525"/>
      <c r="BH40" s="525"/>
      <c r="BI40" s="525"/>
      <c r="BJ40" s="525"/>
      <c r="BK40" s="525"/>
      <c r="BL40" s="525"/>
      <c r="BM40" s="525"/>
      <c r="BN40" s="525"/>
      <c r="BO40" s="526"/>
      <c r="BP40" s="598">
        <f>SUM(BP35:CB39)</f>
        <v>305700</v>
      </c>
      <c r="BQ40" s="599"/>
      <c r="BR40" s="599"/>
      <c r="BS40" s="599"/>
      <c r="BT40" s="599"/>
      <c r="BU40" s="599"/>
      <c r="BV40" s="599"/>
      <c r="BW40" s="599"/>
      <c r="BX40" s="599"/>
      <c r="BY40" s="599"/>
      <c r="BZ40" s="599"/>
      <c r="CA40" s="599"/>
      <c r="CB40" s="600"/>
    </row>
    <row r="41" spans="1:4" s="18" customFormat="1" ht="15.75">
      <c r="A41" s="7"/>
      <c r="B41" s="7"/>
      <c r="C41" s="7"/>
      <c r="D41" s="7"/>
    </row>
    <row r="42" spans="1:80" s="197" customFormat="1" ht="15.75">
      <c r="A42" s="488" t="s">
        <v>270</v>
      </c>
      <c r="B42" s="488"/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8"/>
      <c r="AJ42" s="488"/>
      <c r="AK42" s="488"/>
      <c r="AL42" s="488"/>
      <c r="AM42" s="488"/>
      <c r="AN42" s="488"/>
      <c r="AO42" s="488"/>
      <c r="AP42" s="488"/>
      <c r="AQ42" s="488"/>
      <c r="AR42" s="488"/>
      <c r="AS42" s="488"/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8"/>
      <c r="BE42" s="488"/>
      <c r="BF42" s="488"/>
      <c r="BG42" s="488"/>
      <c r="BH42" s="488"/>
      <c r="BI42" s="488"/>
      <c r="BJ42" s="488"/>
      <c r="BK42" s="488"/>
      <c r="BL42" s="488"/>
      <c r="BM42" s="488"/>
      <c r="BN42" s="488"/>
      <c r="BO42" s="488"/>
      <c r="BP42" s="488"/>
      <c r="BQ42" s="488"/>
      <c r="BR42" s="488"/>
      <c r="BS42" s="488"/>
      <c r="BT42" s="488"/>
      <c r="BU42" s="488"/>
      <c r="BV42" s="488"/>
      <c r="BW42" s="488"/>
      <c r="BX42" s="488"/>
      <c r="BY42" s="488"/>
      <c r="BZ42" s="488"/>
      <c r="CA42" s="488"/>
      <c r="CB42" s="488"/>
    </row>
    <row r="44" spans="1:80" ht="12.75">
      <c r="A44" s="482" t="s">
        <v>17</v>
      </c>
      <c r="B44" s="483"/>
      <c r="C44" s="483"/>
      <c r="D44" s="484"/>
      <c r="E44" s="482" t="s">
        <v>7</v>
      </c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3"/>
      <c r="AJ44" s="483"/>
      <c r="AK44" s="483"/>
      <c r="AL44" s="483"/>
      <c r="AM44" s="483"/>
      <c r="AN44" s="483"/>
      <c r="AO44" s="483"/>
      <c r="AP44" s="483"/>
      <c r="AQ44" s="484"/>
      <c r="AR44" s="482" t="s">
        <v>196</v>
      </c>
      <c r="AS44" s="483"/>
      <c r="AT44" s="483"/>
      <c r="AU44" s="483"/>
      <c r="AV44" s="483"/>
      <c r="AW44" s="483"/>
      <c r="AX44" s="483"/>
      <c r="AY44" s="483"/>
      <c r="AZ44" s="483"/>
      <c r="BA44" s="483"/>
      <c r="BB44" s="483"/>
      <c r="BC44" s="484"/>
      <c r="BD44" s="482" t="s">
        <v>271</v>
      </c>
      <c r="BE44" s="483"/>
      <c r="BF44" s="483"/>
      <c r="BG44" s="483"/>
      <c r="BH44" s="483"/>
      <c r="BI44" s="483"/>
      <c r="BJ44" s="483"/>
      <c r="BK44" s="483"/>
      <c r="BL44" s="483"/>
      <c r="BM44" s="483"/>
      <c r="BN44" s="484"/>
      <c r="BO44" s="482" t="s">
        <v>251</v>
      </c>
      <c r="BP44" s="483"/>
      <c r="BQ44" s="483"/>
      <c r="BR44" s="483"/>
      <c r="BS44" s="483"/>
      <c r="BT44" s="483"/>
      <c r="BU44" s="483"/>
      <c r="BV44" s="483"/>
      <c r="BW44" s="483"/>
      <c r="BX44" s="483"/>
      <c r="BY44" s="483"/>
      <c r="BZ44" s="483"/>
      <c r="CA44" s="483"/>
      <c r="CB44" s="484"/>
    </row>
    <row r="45" spans="1:80" ht="12.75">
      <c r="A45" s="485" t="s">
        <v>18</v>
      </c>
      <c r="B45" s="486"/>
      <c r="C45" s="486"/>
      <c r="D45" s="487"/>
      <c r="E45" s="485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86"/>
      <c r="AI45" s="486"/>
      <c r="AJ45" s="486"/>
      <c r="AK45" s="486"/>
      <c r="AL45" s="486"/>
      <c r="AM45" s="486"/>
      <c r="AN45" s="486"/>
      <c r="AO45" s="486"/>
      <c r="AP45" s="486"/>
      <c r="AQ45" s="487"/>
      <c r="AR45" s="485"/>
      <c r="AS45" s="486"/>
      <c r="AT45" s="486"/>
      <c r="AU45" s="486"/>
      <c r="AV45" s="486"/>
      <c r="AW45" s="486"/>
      <c r="AX45" s="486"/>
      <c r="AY45" s="486"/>
      <c r="AZ45" s="486"/>
      <c r="BA45" s="486"/>
      <c r="BB45" s="486"/>
      <c r="BC45" s="487"/>
      <c r="BD45" s="485" t="s">
        <v>272</v>
      </c>
      <c r="BE45" s="486"/>
      <c r="BF45" s="486"/>
      <c r="BG45" s="486"/>
      <c r="BH45" s="486"/>
      <c r="BI45" s="486"/>
      <c r="BJ45" s="486"/>
      <c r="BK45" s="486"/>
      <c r="BL45" s="486"/>
      <c r="BM45" s="486"/>
      <c r="BN45" s="487"/>
      <c r="BO45" s="485" t="s">
        <v>273</v>
      </c>
      <c r="BP45" s="486"/>
      <c r="BQ45" s="486"/>
      <c r="BR45" s="486"/>
      <c r="BS45" s="486"/>
      <c r="BT45" s="486"/>
      <c r="BU45" s="486"/>
      <c r="BV45" s="486"/>
      <c r="BW45" s="486"/>
      <c r="BX45" s="486"/>
      <c r="BY45" s="486"/>
      <c r="BZ45" s="486"/>
      <c r="CA45" s="486"/>
      <c r="CB45" s="487"/>
    </row>
    <row r="46" spans="1:80" ht="12.75">
      <c r="A46" s="485"/>
      <c r="B46" s="486"/>
      <c r="C46" s="486"/>
      <c r="D46" s="487"/>
      <c r="E46" s="485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  <c r="AG46" s="486"/>
      <c r="AH46" s="486"/>
      <c r="AI46" s="486"/>
      <c r="AJ46" s="486"/>
      <c r="AK46" s="486"/>
      <c r="AL46" s="486"/>
      <c r="AM46" s="486"/>
      <c r="AN46" s="486"/>
      <c r="AO46" s="486"/>
      <c r="AP46" s="486"/>
      <c r="AQ46" s="487"/>
      <c r="AR46" s="485"/>
      <c r="AS46" s="486"/>
      <c r="AT46" s="486"/>
      <c r="AU46" s="486"/>
      <c r="AV46" s="486"/>
      <c r="AW46" s="486"/>
      <c r="AX46" s="486"/>
      <c r="AY46" s="486"/>
      <c r="AZ46" s="486"/>
      <c r="BA46" s="486"/>
      <c r="BB46" s="486"/>
      <c r="BC46" s="487"/>
      <c r="BD46" s="485" t="s">
        <v>274</v>
      </c>
      <c r="BE46" s="486"/>
      <c r="BF46" s="486"/>
      <c r="BG46" s="486"/>
      <c r="BH46" s="486"/>
      <c r="BI46" s="486"/>
      <c r="BJ46" s="486"/>
      <c r="BK46" s="486"/>
      <c r="BL46" s="486"/>
      <c r="BM46" s="486"/>
      <c r="BN46" s="487"/>
      <c r="BO46" s="485" t="s">
        <v>204</v>
      </c>
      <c r="BP46" s="486"/>
      <c r="BQ46" s="486"/>
      <c r="BR46" s="486"/>
      <c r="BS46" s="486"/>
      <c r="BT46" s="486"/>
      <c r="BU46" s="486"/>
      <c r="BV46" s="486"/>
      <c r="BW46" s="486"/>
      <c r="BX46" s="486"/>
      <c r="BY46" s="486"/>
      <c r="BZ46" s="486"/>
      <c r="CA46" s="486"/>
      <c r="CB46" s="487"/>
    </row>
    <row r="47" spans="1:80" ht="12.75">
      <c r="A47" s="491">
        <v>1</v>
      </c>
      <c r="B47" s="492"/>
      <c r="C47" s="492"/>
      <c r="D47" s="493"/>
      <c r="E47" s="491">
        <v>2</v>
      </c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92"/>
      <c r="AO47" s="492"/>
      <c r="AP47" s="492"/>
      <c r="AQ47" s="493"/>
      <c r="AR47" s="491">
        <v>4</v>
      </c>
      <c r="AS47" s="492"/>
      <c r="AT47" s="492"/>
      <c r="AU47" s="492"/>
      <c r="AV47" s="492"/>
      <c r="AW47" s="492"/>
      <c r="AX47" s="492"/>
      <c r="AY47" s="492"/>
      <c r="AZ47" s="492"/>
      <c r="BA47" s="492"/>
      <c r="BB47" s="492"/>
      <c r="BC47" s="493"/>
      <c r="BD47" s="491">
        <v>5</v>
      </c>
      <c r="BE47" s="492"/>
      <c r="BF47" s="492"/>
      <c r="BG47" s="492"/>
      <c r="BH47" s="492"/>
      <c r="BI47" s="492"/>
      <c r="BJ47" s="492"/>
      <c r="BK47" s="492"/>
      <c r="BL47" s="492"/>
      <c r="BM47" s="492"/>
      <c r="BN47" s="493"/>
      <c r="BO47" s="491">
        <v>6</v>
      </c>
      <c r="BP47" s="492"/>
      <c r="BQ47" s="492"/>
      <c r="BR47" s="492"/>
      <c r="BS47" s="492"/>
      <c r="BT47" s="492"/>
      <c r="BU47" s="492"/>
      <c r="BV47" s="492"/>
      <c r="BW47" s="492"/>
      <c r="BX47" s="492"/>
      <c r="BY47" s="492"/>
      <c r="BZ47" s="492"/>
      <c r="CA47" s="492"/>
      <c r="CB47" s="493"/>
    </row>
    <row r="48" spans="1:80" ht="12.75">
      <c r="A48" s="527"/>
      <c r="B48" s="528"/>
      <c r="C48" s="528"/>
      <c r="D48" s="529"/>
      <c r="E48" s="530" t="s">
        <v>192</v>
      </c>
      <c r="F48" s="531"/>
      <c r="G48" s="531"/>
      <c r="H48" s="531"/>
      <c r="I48" s="531"/>
      <c r="J48" s="531"/>
      <c r="K48" s="531"/>
      <c r="L48" s="531"/>
      <c r="M48" s="531"/>
      <c r="N48" s="531"/>
      <c r="O48" s="531"/>
      <c r="P48" s="531"/>
      <c r="Q48" s="531"/>
      <c r="R48" s="531"/>
      <c r="S48" s="531"/>
      <c r="T48" s="531"/>
      <c r="U48" s="531"/>
      <c r="V48" s="531"/>
      <c r="W48" s="531"/>
      <c r="X48" s="531"/>
      <c r="Y48" s="531"/>
      <c r="Z48" s="531"/>
      <c r="AA48" s="531"/>
      <c r="AB48" s="531"/>
      <c r="AC48" s="531"/>
      <c r="AD48" s="531"/>
      <c r="AE48" s="531"/>
      <c r="AF48" s="531"/>
      <c r="AG48" s="531"/>
      <c r="AH48" s="531"/>
      <c r="AI48" s="531"/>
      <c r="AJ48" s="531"/>
      <c r="AK48" s="531"/>
      <c r="AL48" s="531"/>
      <c r="AM48" s="531"/>
      <c r="AN48" s="531"/>
      <c r="AO48" s="531"/>
      <c r="AP48" s="531"/>
      <c r="AQ48" s="532"/>
      <c r="AR48" s="527" t="s">
        <v>105</v>
      </c>
      <c r="AS48" s="528"/>
      <c r="AT48" s="528"/>
      <c r="AU48" s="528"/>
      <c r="AV48" s="528"/>
      <c r="AW48" s="528"/>
      <c r="AX48" s="528"/>
      <c r="AY48" s="528"/>
      <c r="AZ48" s="528"/>
      <c r="BA48" s="528"/>
      <c r="BB48" s="528"/>
      <c r="BC48" s="529"/>
      <c r="BD48" s="527" t="s">
        <v>105</v>
      </c>
      <c r="BE48" s="528"/>
      <c r="BF48" s="528"/>
      <c r="BG48" s="528"/>
      <c r="BH48" s="528"/>
      <c r="BI48" s="528"/>
      <c r="BJ48" s="528"/>
      <c r="BK48" s="528"/>
      <c r="BL48" s="528"/>
      <c r="BM48" s="528"/>
      <c r="BN48" s="529"/>
      <c r="BO48" s="607" t="s">
        <v>105</v>
      </c>
      <c r="BP48" s="608"/>
      <c r="BQ48" s="608"/>
      <c r="BR48" s="608"/>
      <c r="BS48" s="608"/>
      <c r="BT48" s="608"/>
      <c r="BU48" s="608"/>
      <c r="BV48" s="608"/>
      <c r="BW48" s="608"/>
      <c r="BX48" s="608"/>
      <c r="BY48" s="608"/>
      <c r="BZ48" s="608"/>
      <c r="CA48" s="608"/>
      <c r="CB48" s="609"/>
    </row>
    <row r="49" spans="1:80" ht="12.75">
      <c r="A49" s="12"/>
      <c r="B49" s="12"/>
      <c r="C49" s="12"/>
      <c r="D49" s="12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</row>
    <row r="50" spans="1:80" ht="12.75">
      <c r="A50" s="12"/>
      <c r="B50" s="12"/>
      <c r="C50" s="12"/>
      <c r="D50" s="12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</row>
    <row r="51" spans="1:80" ht="12.75">
      <c r="A51" s="12"/>
      <c r="B51" s="12"/>
      <c r="C51" s="12"/>
      <c r="D51" s="12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</row>
    <row r="52" spans="1:4" s="18" customFormat="1" ht="15.75">
      <c r="A52" s="7"/>
      <c r="B52" s="7"/>
      <c r="C52" s="7"/>
      <c r="D52" s="7"/>
    </row>
    <row r="53" spans="1:31" ht="12.75">
      <c r="A53" s="8" t="str">
        <f>'пфхд прил1'!F7</f>
        <v>Заведующий  МДОБУ № 25</v>
      </c>
      <c r="AE53" s="8" t="str">
        <f>'пфхд прил1'!F10</f>
        <v>И.Е.Трубилко</v>
      </c>
    </row>
    <row r="54" ht="12.75">
      <c r="A54" s="8"/>
    </row>
    <row r="55" ht="12.75">
      <c r="A55" s="8"/>
    </row>
    <row r="56" spans="1:31" ht="12.75">
      <c r="A56" s="8" t="s">
        <v>289</v>
      </c>
      <c r="AE56" s="8" t="str">
        <f>'210'!AE74</f>
        <v>О.А.Ганшу</v>
      </c>
    </row>
  </sheetData>
  <sheetProtection/>
  <mergeCells count="181">
    <mergeCell ref="AJ10:AT10"/>
    <mergeCell ref="AU10:BD10"/>
    <mergeCell ref="A1:CB1"/>
    <mergeCell ref="S3:CB3"/>
    <mergeCell ref="AH5:CB5"/>
    <mergeCell ref="A7:CB7"/>
    <mergeCell ref="BE9:BO9"/>
    <mergeCell ref="BP9:CB9"/>
    <mergeCell ref="AJ9:AT9"/>
    <mergeCell ref="AU9:BD9"/>
    <mergeCell ref="A9:D9"/>
    <mergeCell ref="E9:AI9"/>
    <mergeCell ref="A11:D11"/>
    <mergeCell ref="E11:AI11"/>
    <mergeCell ref="A10:D10"/>
    <mergeCell ref="E10:AI10"/>
    <mergeCell ref="AJ11:AT11"/>
    <mergeCell ref="AU11:BD11"/>
    <mergeCell ref="A14:D14"/>
    <mergeCell ref="E14:AI14"/>
    <mergeCell ref="AJ14:AT14"/>
    <mergeCell ref="AU14:BD14"/>
    <mergeCell ref="BE12:BO12"/>
    <mergeCell ref="BP12:CB12"/>
    <mergeCell ref="A13:D13"/>
    <mergeCell ref="E13:AI13"/>
    <mergeCell ref="AJ13:AT13"/>
    <mergeCell ref="AU13:BD13"/>
    <mergeCell ref="A12:D12"/>
    <mergeCell ref="E12:AI12"/>
    <mergeCell ref="AJ12:AT12"/>
    <mergeCell ref="AU12:BD12"/>
    <mergeCell ref="BE10:BO10"/>
    <mergeCell ref="BP10:CB10"/>
    <mergeCell ref="BE11:BO11"/>
    <mergeCell ref="BP11:CB11"/>
    <mergeCell ref="BE16:BO16"/>
    <mergeCell ref="BP16:CB16"/>
    <mergeCell ref="BE15:BO15"/>
    <mergeCell ref="BP15:CB15"/>
    <mergeCell ref="BE13:BO13"/>
    <mergeCell ref="BP13:CB13"/>
    <mergeCell ref="BE14:BO14"/>
    <mergeCell ref="BP14:CB14"/>
    <mergeCell ref="AJ16:AT16"/>
    <mergeCell ref="AU16:BD16"/>
    <mergeCell ref="AJ15:AT15"/>
    <mergeCell ref="AU15:BD15"/>
    <mergeCell ref="A15:D15"/>
    <mergeCell ref="E15:AI15"/>
    <mergeCell ref="A16:D16"/>
    <mergeCell ref="E16:AI16"/>
    <mergeCell ref="AN21:AV21"/>
    <mergeCell ref="AW21:BI21"/>
    <mergeCell ref="A18:CB18"/>
    <mergeCell ref="A20:D20"/>
    <mergeCell ref="E20:AM20"/>
    <mergeCell ref="AN20:AV20"/>
    <mergeCell ref="AW20:BI20"/>
    <mergeCell ref="BJ20:CB20"/>
    <mergeCell ref="AN23:AV23"/>
    <mergeCell ref="AW23:BI23"/>
    <mergeCell ref="BJ21:CB21"/>
    <mergeCell ref="A22:D22"/>
    <mergeCell ref="E22:AM22"/>
    <mergeCell ref="AN22:AV22"/>
    <mergeCell ref="AW22:BI22"/>
    <mergeCell ref="BJ22:CB22"/>
    <mergeCell ref="A21:D21"/>
    <mergeCell ref="E21:AM21"/>
    <mergeCell ref="A26:D26"/>
    <mergeCell ref="E26:AM26"/>
    <mergeCell ref="BJ23:CB23"/>
    <mergeCell ref="A24:D24"/>
    <mergeCell ref="E24:AM24"/>
    <mergeCell ref="AN24:AV24"/>
    <mergeCell ref="AW24:BI24"/>
    <mergeCell ref="BJ24:CB24"/>
    <mergeCell ref="A23:D23"/>
    <mergeCell ref="E23:AM23"/>
    <mergeCell ref="A25:D25"/>
    <mergeCell ref="E25:AM25"/>
    <mergeCell ref="AN25:AV25"/>
    <mergeCell ref="AW25:BI25"/>
    <mergeCell ref="A28:CB28"/>
    <mergeCell ref="A30:D30"/>
    <mergeCell ref="E30:AI30"/>
    <mergeCell ref="AJ30:AT30"/>
    <mergeCell ref="AU30:BD30"/>
    <mergeCell ref="BE30:BO30"/>
    <mergeCell ref="BP30:CB30"/>
    <mergeCell ref="AN26:AV26"/>
    <mergeCell ref="AW26:BI26"/>
    <mergeCell ref="BJ25:CB25"/>
    <mergeCell ref="BJ26:CB26"/>
    <mergeCell ref="BP33:CB33"/>
    <mergeCell ref="A32:D32"/>
    <mergeCell ref="E32:AI32"/>
    <mergeCell ref="AJ32:AT32"/>
    <mergeCell ref="AU32:BD32"/>
    <mergeCell ref="A31:D31"/>
    <mergeCell ref="E31:AI31"/>
    <mergeCell ref="AJ31:AT31"/>
    <mergeCell ref="AU33:BD33"/>
    <mergeCell ref="AU31:BD31"/>
    <mergeCell ref="BP31:CB31"/>
    <mergeCell ref="BE32:BO32"/>
    <mergeCell ref="BP32:CB32"/>
    <mergeCell ref="BE31:BO31"/>
    <mergeCell ref="BE33:BO33"/>
    <mergeCell ref="A33:D33"/>
    <mergeCell ref="E33:AI33"/>
    <mergeCell ref="A34:D34"/>
    <mergeCell ref="E34:AI34"/>
    <mergeCell ref="AJ34:AT34"/>
    <mergeCell ref="AU34:BD34"/>
    <mergeCell ref="AJ33:AT33"/>
    <mergeCell ref="A36:D36"/>
    <mergeCell ref="E36:AI36"/>
    <mergeCell ref="AJ36:AT36"/>
    <mergeCell ref="AU36:BD36"/>
    <mergeCell ref="BE34:BO34"/>
    <mergeCell ref="BP34:CB34"/>
    <mergeCell ref="BE35:BO35"/>
    <mergeCell ref="BP35:CB35"/>
    <mergeCell ref="BE36:BO36"/>
    <mergeCell ref="BP36:CB36"/>
    <mergeCell ref="AU40:BD40"/>
    <mergeCell ref="BE40:BO40"/>
    <mergeCell ref="AU38:BD38"/>
    <mergeCell ref="E39:AI39"/>
    <mergeCell ref="AJ39:AT39"/>
    <mergeCell ref="AU39:BD39"/>
    <mergeCell ref="BP38:CB38"/>
    <mergeCell ref="BE39:BO39"/>
    <mergeCell ref="A35:D35"/>
    <mergeCell ref="E35:AI35"/>
    <mergeCell ref="AJ35:AT35"/>
    <mergeCell ref="AU35:BD35"/>
    <mergeCell ref="A37:D37"/>
    <mergeCell ref="E37:AI37"/>
    <mergeCell ref="AJ37:AT37"/>
    <mergeCell ref="AU37:BD37"/>
    <mergeCell ref="BP37:CB37"/>
    <mergeCell ref="BE37:BO37"/>
    <mergeCell ref="A42:CB42"/>
    <mergeCell ref="A44:D44"/>
    <mergeCell ref="E44:AQ44"/>
    <mergeCell ref="AR44:BC44"/>
    <mergeCell ref="BD44:BN44"/>
    <mergeCell ref="BO44:CB44"/>
    <mergeCell ref="BP39:CB39"/>
    <mergeCell ref="A40:D40"/>
    <mergeCell ref="BO48:CB48"/>
    <mergeCell ref="A47:D47"/>
    <mergeCell ref="E47:AQ47"/>
    <mergeCell ref="AR47:BC47"/>
    <mergeCell ref="BO47:CB47"/>
    <mergeCell ref="BD47:BN47"/>
    <mergeCell ref="A48:D48"/>
    <mergeCell ref="E48:AQ48"/>
    <mergeCell ref="AR48:BC48"/>
    <mergeCell ref="BD48:BN48"/>
    <mergeCell ref="E46:AQ46"/>
    <mergeCell ref="A45:D45"/>
    <mergeCell ref="A38:D38"/>
    <mergeCell ref="E38:AI38"/>
    <mergeCell ref="AJ38:AT38"/>
    <mergeCell ref="A39:D39"/>
    <mergeCell ref="E40:AI40"/>
    <mergeCell ref="AJ40:AT40"/>
    <mergeCell ref="E45:AQ45"/>
    <mergeCell ref="AR45:BC45"/>
    <mergeCell ref="BP40:CB40"/>
    <mergeCell ref="BE38:BO38"/>
    <mergeCell ref="A46:D46"/>
    <mergeCell ref="BO45:CB45"/>
    <mergeCell ref="BO46:CB46"/>
    <mergeCell ref="AR46:BC46"/>
    <mergeCell ref="BD46:BN46"/>
    <mergeCell ref="BD45:BN45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иринакцццюцшт2юст.п9</cp:lastModifiedBy>
  <cp:lastPrinted>2017-06-01T08:24:11Z</cp:lastPrinted>
  <dcterms:created xsi:type="dcterms:W3CDTF">1996-10-08T23:32:33Z</dcterms:created>
  <dcterms:modified xsi:type="dcterms:W3CDTF">2018-06-14T08:49:06Z</dcterms:modified>
  <cp:category/>
  <cp:version/>
  <cp:contentType/>
  <cp:contentStatus/>
</cp:coreProperties>
</file>